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000" windowHeight="9435"/>
  </bookViews>
  <sheets>
    <sheet name="CUADRO COMPARATIVO" sheetId="5"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48" i="5" l="1"/>
  <c r="A249" i="5" s="1"/>
  <c r="A250" i="5" s="1"/>
  <c r="A251" i="5" s="1"/>
  <c r="A252" i="5" s="1"/>
  <c r="A253" i="5" s="1"/>
  <c r="A254" i="5" s="1"/>
  <c r="A255" i="5" s="1"/>
  <c r="A219" i="5"/>
  <c r="A220" i="5" s="1"/>
  <c r="A221" i="5" s="1"/>
  <c r="A223" i="5" s="1"/>
  <c r="A224" i="5" s="1"/>
  <c r="A226" i="5" s="1"/>
  <c r="A227" i="5" s="1"/>
  <c r="A228" i="5" s="1"/>
  <c r="A229" i="5" s="1"/>
  <c r="A230" i="5" s="1"/>
  <c r="A231" i="5" s="1"/>
  <c r="A232" i="5" s="1"/>
  <c r="A234" i="5" s="1"/>
  <c r="A235" i="5" s="1"/>
  <c r="A236" i="5" s="1"/>
  <c r="A237" i="5" s="1"/>
  <c r="A238" i="5" s="1"/>
  <c r="A239" i="5" s="1"/>
  <c r="A240" i="5" s="1"/>
  <c r="A241" i="5" s="1"/>
  <c r="A242" i="5" s="1"/>
  <c r="A243" i="5" s="1"/>
  <c r="A244" i="5" s="1"/>
  <c r="A245" i="5" s="1"/>
  <c r="A15" i="5"/>
  <c r="A16" i="5" s="1"/>
  <c r="A17" i="5" s="1"/>
  <c r="A18" i="5" s="1"/>
  <c r="A19" i="5" s="1"/>
  <c r="A20" i="5" s="1"/>
  <c r="A21" i="5" s="1"/>
  <c r="A22" i="5" s="1"/>
  <c r="A23" i="5" s="1"/>
  <c r="A24" i="5" s="1"/>
  <c r="A25" i="5" s="1"/>
  <c r="A26" i="5" s="1"/>
  <c r="A27" i="5" s="1"/>
  <c r="A28" i="5" s="1"/>
  <c r="A30" i="5" s="1"/>
  <c r="A31" i="5" s="1"/>
  <c r="A32" i="5" s="1"/>
  <c r="A33" i="5" s="1"/>
  <c r="A34" i="5" s="1"/>
  <c r="A35" i="5" s="1"/>
  <c r="A36" i="5" s="1"/>
  <c r="A38" i="5" s="1"/>
  <c r="A39" i="5" s="1"/>
  <c r="A40" i="5" s="1"/>
  <c r="A41" i="5" s="1"/>
  <c r="A42" i="5" s="1"/>
  <c r="A43" i="5" s="1"/>
  <c r="A44" i="5" s="1"/>
  <c r="A45" i="5" s="1"/>
  <c r="A46" i="5" s="1"/>
  <c r="A47" i="5" s="1"/>
  <c r="A48" i="5" s="1"/>
  <c r="A50" i="5" s="1"/>
  <c r="A51" i="5" s="1"/>
  <c r="A52" i="5" s="1"/>
  <c r="A53" i="5" s="1"/>
  <c r="A54" i="5" s="1"/>
  <c r="A55" i="5" s="1"/>
  <c r="A56" i="5" s="1"/>
  <c r="A57" i="5" s="1"/>
  <c r="A59" i="5" s="1"/>
  <c r="A60" i="5" s="1"/>
  <c r="A61" i="5" s="1"/>
  <c r="A62" i="5" s="1"/>
  <c r="A63" i="5" s="1"/>
  <c r="A64" i="5" s="1"/>
  <c r="A65" i="5" s="1"/>
  <c r="A66" i="5" s="1"/>
  <c r="A68" i="5" s="1"/>
  <c r="A69" i="5" s="1"/>
  <c r="A70" i="5" s="1"/>
  <c r="A71" i="5" s="1"/>
  <c r="A72" i="5" s="1"/>
  <c r="A73" i="5" s="1"/>
  <c r="A74" i="5" s="1"/>
  <c r="A75" i="5" s="1"/>
  <c r="A76" i="5" s="1"/>
  <c r="A77" i="5" s="1"/>
  <c r="A78" i="5" s="1"/>
  <c r="A80" i="5" s="1"/>
  <c r="A81" i="5" s="1"/>
  <c r="A82" i="5" s="1"/>
  <c r="A83" i="5" s="1"/>
  <c r="A84" i="5" s="1"/>
  <c r="A85" i="5" s="1"/>
  <c r="A86" i="5" s="1"/>
  <c r="A87" i="5" s="1"/>
  <c r="A88" i="5" s="1"/>
  <c r="A89" i="5" s="1"/>
  <c r="A90" i="5" s="1"/>
  <c r="A92" i="5" s="1"/>
  <c r="A93" i="5" s="1"/>
  <c r="A94" i="5" s="1"/>
  <c r="A95" i="5" s="1"/>
  <c r="A96" i="5" s="1"/>
  <c r="A97" i="5" s="1"/>
  <c r="A98" i="5" s="1"/>
  <c r="A99" i="5" s="1"/>
  <c r="A100" i="5" s="1"/>
  <c r="A101" i="5" s="1"/>
  <c r="A102" i="5" s="1"/>
  <c r="A103" i="5" s="1"/>
  <c r="A105" i="5" s="1"/>
  <c r="A106" i="5" s="1"/>
  <c r="A107" i="5" s="1"/>
  <c r="A108" i="5" s="1"/>
  <c r="A109" i="5" s="1"/>
  <c r="A110" i="5" s="1"/>
  <c r="A111" i="5" s="1"/>
  <c r="A112" i="5" s="1"/>
  <c r="A113" i="5" s="1"/>
  <c r="A114" i="5" s="1"/>
  <c r="A115" i="5" s="1"/>
  <c r="A116" i="5" s="1"/>
  <c r="A118" i="5" s="1"/>
  <c r="A119" i="5" s="1"/>
  <c r="A120" i="5" s="1"/>
  <c r="A121" i="5" s="1"/>
  <c r="A122" i="5" s="1"/>
  <c r="A123" i="5" s="1"/>
  <c r="A124" i="5" s="1"/>
  <c r="A125" i="5" s="1"/>
  <c r="A126" i="5" s="1"/>
  <c r="A127" i="5" s="1"/>
  <c r="A128" i="5" s="1"/>
  <c r="A129" i="5" s="1"/>
  <c r="A130" i="5" s="1"/>
  <c r="A132" i="5" s="1"/>
  <c r="A133" i="5" s="1"/>
  <c r="A134" i="5" s="1"/>
  <c r="A135" i="5" s="1"/>
  <c r="A136" i="5" s="1"/>
  <c r="A138" i="5" s="1"/>
  <c r="A139" i="5" s="1"/>
  <c r="A140" i="5" s="1"/>
  <c r="A141" i="5" s="1"/>
  <c r="A142" i="5" s="1"/>
  <c r="A143" i="5" s="1"/>
  <c r="A144" i="5" s="1"/>
  <c r="A146" i="5" s="1"/>
  <c r="A147" i="5" s="1"/>
  <c r="A148" i="5" s="1"/>
  <c r="A149" i="5" s="1"/>
  <c r="A151" i="5" s="1"/>
  <c r="A152" i="5" s="1"/>
  <c r="A154" i="5" s="1"/>
  <c r="A155" i="5" s="1"/>
  <c r="A157" i="5" s="1"/>
  <c r="A158" i="5" s="1"/>
  <c r="A160" i="5" s="1"/>
  <c r="A161" i="5" s="1"/>
  <c r="A162" i="5" s="1"/>
  <c r="A163" i="5" s="1"/>
  <c r="A165" i="5" s="1"/>
  <c r="A166" i="5" s="1"/>
  <c r="A167" i="5" s="1"/>
  <c r="A168" i="5" s="1"/>
  <c r="A169" i="5" s="1"/>
  <c r="A170" i="5" s="1"/>
  <c r="A171" i="5" s="1"/>
  <c r="A172" i="5" s="1"/>
  <c r="A174" i="5" s="1"/>
  <c r="A175" i="5" s="1"/>
  <c r="A176" i="5" s="1"/>
  <c r="A177" i="5" s="1"/>
  <c r="A178" i="5" s="1"/>
  <c r="A179" i="5" s="1"/>
  <c r="A180" i="5" s="1"/>
  <c r="A181" i="5" s="1"/>
  <c r="A182" i="5" s="1"/>
  <c r="A184" i="5" s="1"/>
  <c r="A185" i="5" s="1"/>
  <c r="A186" i="5" s="1"/>
  <c r="A187" i="5" s="1"/>
  <c r="A188" i="5" s="1"/>
  <c r="A189" i="5" s="1"/>
  <c r="A190" i="5" s="1"/>
  <c r="A191" i="5" s="1"/>
  <c r="A192" i="5" s="1"/>
  <c r="A194" i="5" s="1"/>
  <c r="A195" i="5" s="1"/>
  <c r="A197" i="5" s="1"/>
  <c r="A199" i="5" s="1"/>
  <c r="F200" i="5" l="1"/>
  <c r="F256" i="5"/>
  <c r="F203" i="5" l="1"/>
  <c r="F204" i="5" s="1"/>
  <c r="F202" i="5"/>
  <c r="F201" i="5"/>
  <c r="F259" i="5"/>
  <c r="F260" i="5" s="1"/>
  <c r="F258" i="5"/>
  <c r="F257" i="5"/>
  <c r="F205" i="5" l="1"/>
  <c r="C263" i="5" s="1"/>
  <c r="F261" i="5"/>
  <c r="C264" i="5" s="1"/>
  <c r="C265" i="5" l="1"/>
</calcChain>
</file>

<file path=xl/sharedStrings.xml><?xml version="1.0" encoding="utf-8"?>
<sst xmlns="http://schemas.openxmlformats.org/spreadsheetml/2006/main" count="479" uniqueCount="167">
  <si>
    <t>ITEM</t>
  </si>
  <si>
    <t>DESCRIPCION</t>
  </si>
  <si>
    <t>UN</t>
  </si>
  <si>
    <t>VALOR
UNITARIO</t>
  </si>
  <si>
    <t>VALOR
TOTAL</t>
  </si>
  <si>
    <t>Cielo raso  fibra de vidrio</t>
  </si>
  <si>
    <t>m2</t>
  </si>
  <si>
    <t>Cielo raso en driwall con acabado en vinilo tipo 1</t>
  </si>
  <si>
    <t>Cielo raso en superboard con acabado en vinilo tipo 1</t>
  </si>
  <si>
    <t>ml</t>
  </si>
  <si>
    <t>Acomodación y amarre de teja de gres existente o similar</t>
  </si>
  <si>
    <t xml:space="preserve">suministro y cambio tejas rotas de gres existente o similar </t>
  </si>
  <si>
    <t>un</t>
  </si>
  <si>
    <t>Suministro e instalación de Bajantes aguas lluvias de 4" en PVC</t>
  </si>
  <si>
    <t>suministro e instalación de teja en fibrocemento (incluye retiro de la existente)</t>
  </si>
  <si>
    <t>LABORATORIO CENTRAL</t>
  </si>
  <si>
    <t>Pintura epóxica en muros Incluye resanes y pintura del sócalo en esmalte.</t>
  </si>
  <si>
    <t xml:space="preserve">Pintura vinilo tipo 1 techos muros  (Incluye resanes y pintura del sócalo en esmalte.)  </t>
  </si>
  <si>
    <t>Suministro e instalación de divisiones de baño en acero inoxidable, calibre 20 , tráfico alto, elaborada en láminas conformadas por paneles tipo sanduche con estructura interior en polímero inyectado de alta densidad y tubería cuadrada de 1" galvanizada. Los paneles son totalmente lisos en acabado satinado externo #4,  herrajes en acero inoxidable  deben constar de tres piezas puerta, paral y tabique. ancladas a piso y con sistema de nivelación mecánico</t>
  </si>
  <si>
    <t>Mantenimiento de puertas de vidrio de acceso a los laboratorios incluye desmonte, monte, resanes de piso  y cambio de accesorios para su correcto funcionamiento</t>
  </si>
  <si>
    <t>und</t>
  </si>
  <si>
    <t>Revisión identificación y corrección de fugas en la red de gas de los laboratorios, incluye el cambio de accesorios en mal estado.</t>
  </si>
  <si>
    <t>Mantenimiento de mecheros, incluye cambio de accesorios dañados y mangueras de alta presión</t>
  </si>
  <si>
    <t>Suministro  e instalación de mecheros incluye manguera de alta presión</t>
  </si>
  <si>
    <t>Suministro e instalación de piso en vinilo con espesor de 2 mm, de tráfico pesado,  resistente a la abrasión, resistente a productos químicos de laboratorios, con uniones termosoldadas, incluye el alistado del piso con base, zócalo en media caña en el mismo material y transiciones en las puertas</t>
  </si>
  <si>
    <t>Pintura esmalte carpintería metálica (incluye lijada y base anticorrosivo)</t>
  </si>
  <si>
    <t>Limpieza lavado hidrófugo de fachada en piedra, ladrillo, concreto etc. Incluye tratamiento retiro de grafitis en ladrillo piedra concreto</t>
  </si>
  <si>
    <t>piso en concreto 3000 psi de 0,10 de espesor, incluye demolición de anden existente, recebo compactado de 0.10 m de espesor, refuerzo con malla electrosoldada de 0,15 * 0,15 en 6 mm</t>
  </si>
  <si>
    <t>M2</t>
  </si>
  <si>
    <t>Suministro e instalación de bandas antideslizantes fundido de 5 cm con resinas poliméricas y granos de carburo de silicio calibre 36 con fotoluminiscencia de 6 horas</t>
  </si>
  <si>
    <t xml:space="preserve">Pintura vinilo tipo 1 para fachada  coraza (incluye resane y limpieza con lavado Hidrofugado) </t>
  </si>
  <si>
    <t>Suministro e instalación de policarbonato para cubierta, incluye todos los accesorios para su correcto funcionamiento,  desmonte del existente y retiro de escombros</t>
  </si>
  <si>
    <t xml:space="preserve">Suministro e instalación baranda en tubo de aguas negras  imprimada con anticorrosivo y acabado final en esmalte, similar y  según muestra instalada en las instalaciones de la universidad </t>
  </si>
  <si>
    <t xml:space="preserve">Suministro e instalación baranda en tubo en acero inoxidable similar y según  muestra instalada en las instalaciones de la universidad </t>
  </si>
  <si>
    <t xml:space="preserve">Suministro e instalación de enchape tipo mayólica  formato y color similar al existente, incluye retiro del existente y nivelación de superficie. </t>
  </si>
  <si>
    <t xml:space="preserve">m2 </t>
  </si>
  <si>
    <t xml:space="preserve">Suministro e instalación de enchape cerámico antideslizante, patio, formato y color similar al existente, incluye retiro del existente y nivelación de superficie. </t>
  </si>
  <si>
    <t>Suministro e instalación de Bajante aguas lluvias de 4" en lamina calibre 24  Incluye imprimante y pintura en esmalte</t>
  </si>
  <si>
    <t>suministro e instalación  de canal aguas lluvias en lamina calibre 24 Incluye imprimante y pintura en esmalte</t>
  </si>
  <si>
    <t>Pintura vinilo tipo 1 Muros y techos  (incluye resane)  y pintura de guardaescobas en esmalte</t>
  </si>
  <si>
    <t>ML</t>
  </si>
  <si>
    <t>Certificación de puntos en categoría 6</t>
  </si>
  <si>
    <t>Suministro e instalación de manto impermeabilizante Peso: 4,5 Kg/m2, Medidas: 10 m x 1 m, Espesor en mm: 4, 5°C (41°F), Flexibilidad en frío Resistencia a la tracción (Máx. -100 N/50mm tolerancia): 800, Elongación (Máx.-20% tolerancia): 37 %, Punzonamiento estático (base concreto): PS3 (1), Absorción de agua: 0,5% Max., Pérdidas por calentamiento: 1% Max. Pegado al calor, incluye corte y retiro de manto existente, imprimación con emulsión, y acabado con pintura bituminosa</t>
  </si>
  <si>
    <t>Desmonte de muro existente incluye retiro de escombros</t>
  </si>
  <si>
    <t>Muro a doble cara en superboard con acabado en vinilo tipo 1</t>
  </si>
  <si>
    <t>Suministro e instalación de cielo raso  en superboard, incluye estructura para soportarlo y acabado en vinilo tipo 1</t>
  </si>
  <si>
    <t>Suministro e instalación de Puerta abatible entamborada ancho de 0,70 a ,090 m alto 2 m, enchapada en fórmica con cerradura, incluye marco en lámina collrolled, calibre 18 pintura electrostática.</t>
  </si>
  <si>
    <t>Suministro, instalación de salida de iluminación, incluye tubería EMT de 1/2", tubería, accesorios, aparatos, regata, resanes, conductor calibre 12 awg, thwn/thhw, hilo de continuidad, cajas galvanizado. con tapa, conectores, aparatos, regata y resanes</t>
  </si>
  <si>
    <t xml:space="preserve">Suministro e instalación de lámpara de 60 x 60 con panel Led. Potencia: (+/-10%) 41 W, Ángulo: del haz 110º, Flujo luminos: 3400 lm , Temperatura de color: 3000k, Correlacionada: 4000 K, Índice de composición del color &gt; 80, Vida útil media: 50.000, Horas Vida útil media: 30.000 horas, Vida útil media: 15.000, Horas Índice de fallos del, controlador: 0,38% por 5000 horas, Promedio de temperatura ambiente: +25 ºC, Intervalo de temperaturas de funcionamiento: +10 a +40 ºC , Alimentador: Incorporado, Tensión de red: 230 o 240 V / 50-60 Hz, Material: Carcasa: acero recubierto de zinc , Marco y difusor: plástica, Cubierta, óptica: PMMA, Color: Blanco , Conexión: Conector push-in (PI) </t>
  </si>
  <si>
    <t xml:space="preserve">Suministro, instalación de salida de interruptor, incluye tubería conduit tipo pvc de 1/2", tubería, accesorios, aparatos, regata, resanes. conductor calibre 12 awg, thwn/thhw, hilo de continuidad, cajas galvanizado. con tapa, conectores, aparatos, regata y resanes, </t>
  </si>
  <si>
    <t>CUBIERTA SEDES</t>
  </si>
  <si>
    <t>ZONAS COMUNES SEDE PRINCIPAL</t>
  </si>
  <si>
    <t>SEDE TRES FACULTAD DE DERECHO</t>
  </si>
  <si>
    <t>SEDE SEIS ANA RESTREPO DEL CORRAL</t>
  </si>
  <si>
    <t>SEDE 2 CURSOS DE EXTENSION</t>
  </si>
  <si>
    <t>SEDE CUATRO FACULTAD DE INGENIERIA Y ARQ.</t>
  </si>
  <si>
    <t>MANTENIMIENTO ELECTRICO ELECTRICO</t>
  </si>
  <si>
    <t xml:space="preserve">SUB - TOTAL </t>
  </si>
  <si>
    <t>ADMISITRACION</t>
  </si>
  <si>
    <t>IMPREVISTOS</t>
  </si>
  <si>
    <t>UTILIDAD</t>
  </si>
  <si>
    <t>IVA SOBRE LA UTILIDAD</t>
  </si>
  <si>
    <t>TOTAL</t>
  </si>
  <si>
    <t>CANT.</t>
  </si>
  <si>
    <t>UND</t>
  </si>
  <si>
    <t>CAN</t>
  </si>
  <si>
    <t>PISCINA DE LOS MANGOS</t>
  </si>
  <si>
    <t>PISCINA DEL CAUCHO</t>
  </si>
  <si>
    <t>ZONA SOCIAL</t>
  </si>
  <si>
    <t>CABAÑAS</t>
  </si>
  <si>
    <t>Suministro e instalación de angeo de ventanas, incluye marco en aluminio.</t>
  </si>
  <si>
    <t>DESCRIPCIÓN</t>
  </si>
  <si>
    <t>Suministro e instalación de enchape cerámico, en pared de piscina, formato y color similar al existente, incluye retiro del existente y nivelación de superficie con mortero impermeabilizado.</t>
  </si>
  <si>
    <t>Suministro e instalación de enchape cerámico antideslizante, en playa de piscina, formato y color similar al existente, incluye retiro del existente y nivelación de superficie.</t>
  </si>
  <si>
    <t>Pintura esmalte carpintería metálica (incluye anticorrosivo y lijada).</t>
  </si>
  <si>
    <t>Pintura en barniz elementos en madera incluye alistado.</t>
  </si>
  <si>
    <t>TRABAJOS EXTERIORES</t>
  </si>
  <si>
    <t>Vinilo tipo 1, coraza, para portería y muro de entrada incluye resanes.</t>
  </si>
  <si>
    <t>Suministro e instalación de tableta en gres, incluye demolición de la existente, alistado de piso y retiro de escombros.</t>
  </si>
  <si>
    <t>Pintura esmalte carpintería metálica (ventanas interior y exterior), (incluye anticorrosivo y lijada).</t>
  </si>
  <si>
    <t>SUB TOTAL</t>
  </si>
  <si>
    <t>ADMINISTRACION</t>
  </si>
  <si>
    <t>UTILIDADES</t>
  </si>
  <si>
    <t xml:space="preserve">Pintura vinilo tipo 1 muros  (Incluye resanes y pintura del sócalo en esmalte.)  </t>
  </si>
  <si>
    <t>Caja de inspección de 80 x 80 x 1 para aguas negras incluye tapa en concreto con marco metálico, pañete impermeabilizado y cañuelas.</t>
  </si>
  <si>
    <t>Mantenimiento general de poste de luminaria, incluye, pintura, cristal, bombillo ahorrador entre 80 y 100 w, conductores, y demás accesorios para sí correcto funcionamiento.</t>
  </si>
  <si>
    <t>Mantenimiento general de poste de luminaria, LED, incluye, pintura, conductores, y demás accesorios para sí correcto funcionamiento.</t>
  </si>
  <si>
    <t>Rocería, incluye retiro y disposición final de desechos</t>
  </si>
  <si>
    <t>Poda de arboles con altura menor o igual de 20 m, incluye retiro y disposición final de desechos</t>
  </si>
  <si>
    <t>TOTAL BOGOTA</t>
  </si>
  <si>
    <t>TOTAL PLENOSOL</t>
  </si>
  <si>
    <t>SEDE PLENOSOL</t>
  </si>
  <si>
    <t xml:space="preserve">Pintura vinilo tipo 1 Muros y techos  (incluye resane y pintura de sócalo en esmalte)  </t>
  </si>
  <si>
    <t xml:space="preserve">Suministro e instalación de puntos de red de cableado estructurado: 
Salida de Datos en Cable UTP cat 6
Cable UTP Cat 6
Patch Cord 3 metros categoría 6
Face plate sencillo o doble (depende la ubicación)
Tracjack categoría 6 RJ45  
Marcación de puntos de red  (datos  eléctrico)
Certificación de puntos de cableado de datos
Canaleta Metálica de 12 x 5 cm con división pintura electrostática  color por definir </t>
  </si>
  <si>
    <t xml:space="preserve">Suministro e instalación de puntos eléctricos Regulados,  Cable 3x12 y toma polo a tierra </t>
  </si>
  <si>
    <t>CANALETA METALICA CON TAPA Y SOPORTES DE FIJACION A LA ESTRUCTURA DE 40 X 5 CMTS, CALIBRE 20</t>
  </si>
  <si>
    <t>Oficina de Relaciones interinstitucionales</t>
  </si>
  <si>
    <t>Oficina de las TIC</t>
  </si>
  <si>
    <t>Desmonte de mueble empotrado</t>
  </si>
  <si>
    <t xml:space="preserve">Pintura </t>
  </si>
  <si>
    <t>Pintura vinilo tipo 1 techos, muros  (Incluye resanes y pintura del sócalo en esmalte.) salones, oficinas,  corredores, puntos fijos, pasillos</t>
  </si>
  <si>
    <t>Suministro e instalación de Tubería EMT de 1-", incluye todos los elementos y accesorios necesarios para su correcto montaje y funcionamiento.</t>
  </si>
  <si>
    <t xml:space="preserve">Suministro e instalación de Barraje de puesta a tierra TGB                                                                           </t>
  </si>
  <si>
    <t xml:space="preserve">UN   </t>
  </si>
  <si>
    <t xml:space="preserve">Suministro e instalación de  Barraje de puesta a tierra Horizontal para Rack                                                          </t>
  </si>
  <si>
    <t xml:space="preserve">Suministro e instalación de  Conectores de compresión tipo C en cobre, para cable 2/0  AWG                                       </t>
  </si>
  <si>
    <t xml:space="preserve">Suministro e instalación de  Conectores de compresión tipo C en cobre, para cable 6 AWG                                       </t>
  </si>
  <si>
    <t xml:space="preserve">Suministro e instalación de  Cable # 6 AWG                                                                                            </t>
  </si>
  <si>
    <t xml:space="preserve">ML   </t>
  </si>
  <si>
    <t xml:space="preserve">Suministro e instalación de  Cable 2/0 AWG                                                                                            </t>
  </si>
  <si>
    <t>Suministro e instalación Caja inspección conformidad RETIE para polo a tierra, incluye marco y tapa</t>
  </si>
  <si>
    <t>PUESTA A TIERRA AREA SECTOR 1</t>
  </si>
  <si>
    <t>PUESTA A TIERRA AREA SECTOR 2</t>
  </si>
  <si>
    <t>sumisito e instalación de tubería PVC de aguas negras de 4" incluye demolición de piso en cerámica y placa en concreto, y resane nuevamente de los elementos demolidos cerámica similar a la existente, desmonte y monte de aparatos sanitarios con sus salidas</t>
  </si>
  <si>
    <t>Suministro e instalación ventanearía en aluminio con vidrio incoloro de 4 mm según diseño</t>
  </si>
  <si>
    <t>Suministro e instalación de lámpara de 0.30 x 1.20 con panel Led. Potencia: (+/-10%) 41 W, Ángulo: del haz 110º, Flujo luminos: 3400 lm , Temperatura de color: 3000k, Correlacionada: 4000 K, Índice de composición del color &gt; 80, Vida útil media: 50.000, Horas Vida útil media: 30.000 horas, Vida útil media: 15.000, Horas Índice de fallos del, controlador: 0,38% por 5000 horas, Promedio de temperatura ambiente: +25 ºC, Intervalo de temperaturas de funcionamiento: +10 a +40 ºC , Alimentador: Incorporado, Tensión de red: 230 o 240 V / 50-60 Hz, Material: Carcasa: acero recubierto de zinc , Marco y difusor: plástica, Cubierta, óptica: PMMA, Color: Blanco , Conexión: Conector push-in (PI) incluye marco soporte, guayas si e el caso y todos los elementos ara su correcto funcionamiento</t>
  </si>
  <si>
    <t>Suministro e instalación de lámpara de 60 x 60 con panel Led. Potencia: (+/-10%) 41 W, Ángulo: del haz 110º, Flujo luminos: 3400 lm , Temperatura de color: 3000k, Correlacionada: 4000 K, Índice de composición del color &gt; 80, Vida útil media: 50.000, Horas Vida útil media: 30.000 horas, Vida útil media: 15.000, Horas Índice de fallos del, controlador: 0,38% por 5000 horas, Promedio de temperatura ambiente: +25 ºC, Intervalo de temperaturas de funcionamiento: +10 a +40 ºC , Alimentador: Incorporado, Tensión de red: 230 o 240 V / 50-60 Hz, Material: Carcasa: acero recubierto de zinc , Marco y difusor: plástica, Cubierta, óptica: PMMA, Color: Blanco , Conexión: Conector push-in (PI) incluye marco soporte, guayas si e el caso y todos los elementos ara su correcto funcionamiento</t>
  </si>
  <si>
    <t>Suministro e instalación de lámpara Led redonda  de 18 w Potencia: (+/-10%) 41 W, Ángulo: del haz 110º, Flujo luminos: 3400 lm , Temperatura de color: 3000k, Correlacionada: 4000 K, Índice de composición del color &gt; 80, Vida útil media: 50.000, Horas Vida útil media: 30.000 horas, Vida útil media: 15.000, Horas Índice de fallos del, controlador: 0,38% por 5000 horas, Promedio de temperatura ambiente: +25 ºC, Intervalo de temperaturas de funcionamiento: +10 a +40 ºC , Alimentador: Incorporado, Tensión de red: 230 o 240 V / 50-60 Hz, Material: Carcasa: acero recubierto de zinc , Marco y difusor: plástica, Cubierta, óptica: PMMA, Color: Blanco , Conexión: Conector push-in (PI), incluye marco soporte, guayas si e el caso y todos los elementos ara su correcto funcionamiento</t>
  </si>
  <si>
    <t>Suministro e instalación de Letrero entrada principal de 8.80 m x 0.90 m en lona con protección para intemperie, según arte de la Universidad</t>
  </si>
  <si>
    <t>Suministro e instalación de policarbonato para cubierta, portería, incluye todos los accesorios para su correcto funcionamiento, desmonte del existente y retiro de escombros.</t>
  </si>
  <si>
    <t>Suministro e instalación de reflectores LED 200 w luz blanca, para intemperie incluye salida eléctrica y todos los elementos para su correcto funcionamiento</t>
  </si>
  <si>
    <t>Recebo compactado al 95% B 600de espesor de 20 cm tipo Invias, incluye nivelación y excavación</t>
  </si>
  <si>
    <t>Suministro e instalación de teja termoacústica similar a la existente, incluye todos los elementos para su correcto funcionamiento y retiro de la existente.</t>
  </si>
  <si>
    <t>Mantenimiento de canales de aguas lluvias en lamina, incluye soldadura en juntas, aplicación de  sellantes epoxicos, cambio de pizas oxidadas, cambio de soportes que la sostienen,  lijada y pintada.</t>
  </si>
  <si>
    <t>Impermeabilización  de  cubierta de  teja de gres incluye retiro de teja existente, impermeabilización con manto impermeabilizante Pegado al calor  retiro de manto existente, imprimación con emulsión, acabado con pintura bituminosa M2, acomodacion nuevamente de la teja y todos los elementos para su correcto funcionamiento.</t>
  </si>
  <si>
    <t>Impermeabilización cubierta de fibrocemento, con sistema de manto en frio, incluye la tela, producto epoxico para impermeabilizar y todos los elementos para su correcto funcionamiento</t>
  </si>
  <si>
    <t>Suministro e instalación de flanches en lamina calibre 24, incluye sellado con producto epoxico y embebido en muro</t>
  </si>
  <si>
    <t>Vicerrectoría de Investigación</t>
  </si>
  <si>
    <t>Desmonte y monte de canaleta de puntos de red anclada la muero</t>
  </si>
  <si>
    <t>Área de Egresados</t>
  </si>
  <si>
    <t>Subdirección de educación Virtual</t>
  </si>
  <si>
    <t>Área Centro de idiomas</t>
  </si>
  <si>
    <t>Almacén</t>
  </si>
  <si>
    <t>Suministro e instalación de reja metálica tipo bancaria</t>
  </si>
  <si>
    <t>Suministro e instalación de piso pvc tipo laminado trafico pesado incluye guardaescobas y todos los elementos para su correcto funcionamiento</t>
  </si>
  <si>
    <t>Programa de Construcción</t>
  </si>
  <si>
    <t>Mantenimiento de piso en madera, incluye, desmote de piso laminado y machimbre de piso, arreglo de viga en madera, cambio de piezas dañadas cambio por perlines metálicos de 4*8 instalación de piso laminado similar al existente y todos los elementos para su correcto funcionamiento</t>
  </si>
  <si>
    <t>Pintura esmalte cubierta cara interna teja en fibrocemento (incluye limpieza de material desprendido y base imprimante)</t>
  </si>
  <si>
    <t>Pintura vinilo tipo 1 Muros y techos  (incluye resane)  y pintura de sócalo en esmalte</t>
  </si>
  <si>
    <t>Suministro e instalación de Tablero Eléctrico tipo cofre para intemperie 12 circuitos y todos loe elementos para su correcto funcionamiento</t>
  </si>
  <si>
    <t xml:space="preserve">Suministro e instalación Acometida Eléctrica Bifásica desde punto de conexión caja derivación situada a una altura 5 metros aproximada instalación en  2N4FASE+1N4NEUTRO +1N6TIERRA incluye accesorios para su correcto funcionamiento. </t>
  </si>
  <si>
    <t>Suministro e instalación de salida para tomacorriente para intemperie bifásica  con polo a tierra, para 1000 w  110 voltios en muro.  incluye tubería conduit tipo EMT de 1/2" (excepto donde se indique), accesorios, aparatos, regata, resanes. conductor calibre 12 awg, thwn/thhw, hilo de continuidad, cajas galvanizado.</t>
  </si>
  <si>
    <t>Suministro e instalación de varilla cooperwell de 5/8 x 2,4 mts</t>
  </si>
  <si>
    <t>Suministro e instalación de soldadura exotérmica</t>
  </si>
  <si>
    <t>Suministro e instalación de espejo 3 mm</t>
  </si>
  <si>
    <t>Rompeolas en grano semipulido tipo playa de L=0,30 m con bordillo superior h=0,05 m incluye refuerzo,  dilatación en aluminio y demolición del existente.</t>
  </si>
  <si>
    <t>Suministro e instalación de cerca en poste de concreto  de 2 mts. Distanciados a 1.20 mts.,  Ancho y largo 10 cm. con cuatro cinco línea de alambre de puas calibre 12.5 con recubrimiento en zinc, incluye todos los casorios para su correcto funcionamiento.</t>
  </si>
  <si>
    <t>Item</t>
  </si>
  <si>
    <t>Parqueadero Sede Principal</t>
  </si>
  <si>
    <t>HIDRO SANIRARIO Sede Principal</t>
  </si>
  <si>
    <t>Ventanearía Sede Pricipal</t>
  </si>
  <si>
    <t>Reparcheo de parqueadero en pavimento con rodadura asfáltica con un espesor de 0.8 mm incluye suministro, instalación, compactación, de rodadura asfáltica tipo MCD, excavación con maquina, colcho de  recebo compactado al 95% B 400 de espesor de 20 cm tipo Invias, aplicación de emulsión asfalta tica</t>
  </si>
  <si>
    <t>Suministro e instalación de flanches en lamina calibre 24, incluye sellado con producto epóxido y embebido en muro, imprimado y pintado en esmalte</t>
  </si>
  <si>
    <t xml:space="preserve">Manteniendo de flanche incluye Suministro e instalación de producto sellante resistente a la intemperie </t>
  </si>
  <si>
    <t xml:space="preserve">EMPRESA KYJ </t>
  </si>
  <si>
    <t>LUGAR DE EJECUCION</t>
  </si>
  <si>
    <t>Sedes Bogotá</t>
  </si>
  <si>
    <t>Sede Plenosol</t>
  </si>
  <si>
    <t>%</t>
  </si>
  <si>
    <t>FIRMA REPRESENTANTE LEGAL</t>
  </si>
  <si>
    <t>TOTALES PARCIALES</t>
  </si>
  <si>
    <t>TOTAL OFERTA</t>
  </si>
  <si>
    <t>UNIVERSIDAD COLEGIO MAYOR DE CUNDINAMARCA</t>
  </si>
  <si>
    <t>GESTIÓN ADMINISTRATIVA Y RECURSOS FÍSICOS</t>
  </si>
  <si>
    <t>FORMATO DE PROPUESTA TÉCNICO ECONÓMICA</t>
  </si>
  <si>
    <t>ANEXO 2</t>
  </si>
  <si>
    <t>INVITACIÓN A COTIZAR 091 - 2022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</si>
</sst>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00_-;\-&quot;$&quot;\ * #,##0.00_-;_-&quot;$&quot;\ * &quot;-&quot;??_-;_-@_-"/>
    <numFmt numFmtId="165" formatCode="_(&quot;$&quot;\ * #,##0.00_);_(&quot;$&quot;\ * \(#,##0.00\);_(&quot;$&quot;\ * &quot;-&quot;??_);_(@_)"/>
    <numFmt numFmtId="166" formatCode="_ &quot;$&quot;\ * #,##0.00_ ;_ &quot;$&quot;\ * \-#,##0.00_ ;_ &quot;$&quot;\ * &quot;-&quot;??_ ;_ @_ "/>
    <numFmt numFmtId="167" formatCode="&quot;$&quot;#,##0.00_);[Red]\(&quot;$&quot;#,##0.00\)"/>
  </numFmts>
  <fonts count="18" x14ac:knownFonts="1">
    <font>
      <sz val="11"/>
      <color theme="1"/>
      <name val="Calibri"/>
      <family val="2"/>
      <scheme val="minor"/>
    </font>
    <font>
      <sz val="11"/>
      <color theme="1"/>
      <name val="Calibri"/>
      <family val="2"/>
      <scheme val="minor"/>
    </font>
    <font>
      <b/>
      <sz val="8"/>
      <color theme="1"/>
      <name val="Calibri"/>
      <family val="2"/>
      <scheme val="minor"/>
    </font>
    <font>
      <sz val="8"/>
      <color rgb="FF000000"/>
      <name val="Calibri"/>
      <family val="2"/>
      <scheme val="minor"/>
    </font>
    <font>
      <sz val="8"/>
      <color theme="1"/>
      <name val="Calibri"/>
      <family val="2"/>
      <scheme val="minor"/>
    </font>
    <font>
      <sz val="9"/>
      <color theme="1"/>
      <name val="Calibri"/>
      <family val="2"/>
      <scheme val="minor"/>
    </font>
    <font>
      <sz val="9"/>
      <name val="Calibri"/>
      <family val="2"/>
      <scheme val="minor"/>
    </font>
    <font>
      <sz val="10"/>
      <name val="Arial"/>
      <family val="2"/>
    </font>
    <font>
      <sz val="11"/>
      <color theme="1"/>
      <name val="Arial"/>
      <family val="2"/>
    </font>
    <font>
      <sz val="8"/>
      <name val="Calibri"/>
      <family val="2"/>
      <scheme val="minor"/>
    </font>
    <font>
      <b/>
      <sz val="11"/>
      <color theme="1"/>
      <name val="Calibri"/>
      <family val="2"/>
      <scheme val="minor"/>
    </font>
    <font>
      <sz val="9"/>
      <color rgb="FF000000"/>
      <name val="Calibri"/>
      <family val="2"/>
      <scheme val="minor"/>
    </font>
    <font>
      <b/>
      <sz val="10"/>
      <color theme="1"/>
      <name val="Calibri"/>
      <family val="2"/>
      <scheme val="minor"/>
    </font>
    <font>
      <b/>
      <sz val="10"/>
      <color theme="0"/>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b/>
      <sz val="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D9D9D9"/>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166" fontId="7"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0" fontId="8" fillId="0" borderId="0"/>
    <xf numFmtId="0" fontId="7" fillId="0" borderId="0"/>
    <xf numFmtId="9" fontId="1" fillId="0" borderId="0" applyFont="0" applyFill="0" applyBorder="0" applyAlignment="0" applyProtection="0"/>
  </cellStyleXfs>
  <cellXfs count="142">
    <xf numFmtId="0" fontId="0" fillId="0" borderId="0" xfId="0"/>
    <xf numFmtId="0" fontId="0" fillId="3" borderId="0" xfId="0" applyFill="1"/>
    <xf numFmtId="0" fontId="4"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vertical="center" wrapText="1"/>
    </xf>
    <xf numFmtId="1" fontId="4" fillId="0" borderId="1" xfId="0" applyNumberFormat="1" applyFont="1" applyBorder="1" applyAlignment="1">
      <alignment horizontal="center" vertical="center"/>
    </xf>
    <xf numFmtId="9" fontId="4" fillId="4" borderId="1" xfId="0" applyNumberFormat="1" applyFont="1" applyFill="1" applyBorder="1" applyAlignment="1">
      <alignment horizontal="center" vertical="center"/>
    </xf>
    <xf numFmtId="0" fontId="0" fillId="0" borderId="0" xfId="0" applyFill="1"/>
    <xf numFmtId="0" fontId="4" fillId="0" borderId="1" xfId="0" applyFont="1" applyBorder="1" applyAlignment="1">
      <alignment horizontal="center" vertical="center" wrapText="1"/>
    </xf>
    <xf numFmtId="0" fontId="2"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0" xfId="0" applyFont="1" applyFill="1" applyBorder="1" applyAlignment="1">
      <alignment horizontal="center" vertical="center"/>
    </xf>
    <xf numFmtId="1" fontId="4" fillId="0" borderId="0" xfId="0" applyNumberFormat="1" applyFont="1" applyFill="1" applyBorder="1" applyAlignment="1">
      <alignment horizontal="center" vertical="center"/>
    </xf>
    <xf numFmtId="0" fontId="0" fillId="0" borderId="0" xfId="0"/>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4" borderId="1" xfId="0" applyFont="1" applyFill="1" applyBorder="1" applyAlignment="1">
      <alignment horizontal="center" vertical="center"/>
    </xf>
    <xf numFmtId="1" fontId="4" fillId="4"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2" fillId="4" borderId="1" xfId="0" applyFont="1" applyFill="1" applyBorder="1" applyAlignment="1">
      <alignment vertical="center" wrapText="1"/>
    </xf>
    <xf numFmtId="0" fontId="5" fillId="0" borderId="1" xfId="0" applyFont="1" applyBorder="1" applyAlignment="1">
      <alignment vertical="center" wrapText="1"/>
    </xf>
    <xf numFmtId="1" fontId="5"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pplyAlignment="1">
      <alignment vertical="center" wrapText="1"/>
    </xf>
    <xf numFmtId="44" fontId="4" fillId="0" borderId="1" xfId="0" applyNumberFormat="1" applyFont="1" applyFill="1" applyBorder="1" applyAlignment="1">
      <alignment horizontal="center" vertical="center"/>
    </xf>
    <xf numFmtId="0" fontId="4" fillId="0" borderId="11" xfId="0" applyFont="1" applyFill="1" applyBorder="1" applyAlignment="1">
      <alignment horizontal="center" vertical="center"/>
    </xf>
    <xf numFmtId="0" fontId="4" fillId="0" borderId="1" xfId="0" applyFont="1" applyFill="1" applyBorder="1" applyAlignment="1">
      <alignment vertical="center" wrapText="1"/>
    </xf>
    <xf numFmtId="0" fontId="0" fillId="0" borderId="11" xfId="0" applyFont="1" applyBorder="1" applyAlignment="1">
      <alignment horizontal="center" vertical="center"/>
    </xf>
    <xf numFmtId="0" fontId="0" fillId="0" borderId="0" xfId="0" applyFont="1" applyBorder="1" applyAlignment="1">
      <alignment horizontal="center" vertical="center"/>
    </xf>
    <xf numFmtId="0" fontId="6" fillId="0" borderId="1" xfId="0" applyFont="1" applyBorder="1" applyAlignment="1">
      <alignment vertical="center" wrapText="1"/>
    </xf>
    <xf numFmtId="0" fontId="9" fillId="0" borderId="1" xfId="0" applyNumberFormat="1" applyFont="1" applyBorder="1" applyAlignment="1">
      <alignment vertical="center" wrapText="1"/>
    </xf>
    <xf numFmtId="0" fontId="6" fillId="0" borderId="1" xfId="0" applyFont="1" applyFill="1" applyBorder="1" applyAlignment="1">
      <alignment vertical="center" wrapText="1"/>
    </xf>
    <xf numFmtId="0" fontId="0" fillId="0" borderId="1" xfId="0" applyFont="1" applyBorder="1" applyAlignment="1">
      <alignment vertical="center" wrapText="1"/>
    </xf>
    <xf numFmtId="0" fontId="2" fillId="0" borderId="0" xfId="0" applyFont="1" applyFill="1" applyBorder="1" applyAlignment="1">
      <alignment vertical="center" wrapText="1"/>
    </xf>
    <xf numFmtId="0" fontId="0" fillId="0" borderId="0" xfId="0" applyFont="1" applyBorder="1" applyAlignment="1">
      <alignment vertical="center" wrapText="1"/>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164" fontId="4" fillId="0" borderId="1" xfId="0" applyNumberFormat="1" applyFont="1" applyBorder="1" applyAlignment="1">
      <alignment horizontal="center" vertical="center"/>
    </xf>
    <xf numFmtId="0" fontId="5" fillId="2" borderId="1" xfId="0" applyFont="1" applyFill="1" applyBorder="1" applyAlignment="1">
      <alignment horizontal="center" vertical="center" wrapText="1"/>
    </xf>
    <xf numFmtId="164" fontId="4" fillId="0" borderId="10" xfId="0" applyNumberFormat="1" applyFont="1" applyBorder="1" applyAlignment="1">
      <alignment horizontal="center" vertical="center"/>
    </xf>
    <xf numFmtId="164" fontId="4" fillId="0" borderId="21" xfId="0" applyNumberFormat="1" applyFont="1" applyBorder="1" applyAlignment="1">
      <alignment horizontal="center" vertical="center"/>
    </xf>
    <xf numFmtId="164" fontId="5" fillId="0" borderId="1" xfId="0" applyNumberFormat="1" applyFont="1" applyBorder="1" applyAlignment="1">
      <alignment horizontal="center" vertical="center"/>
    </xf>
    <xf numFmtId="167" fontId="9" fillId="0" borderId="1" xfId="0" applyNumberFormat="1" applyFont="1" applyBorder="1" applyAlignment="1">
      <alignment horizontal="center" vertical="center"/>
    </xf>
    <xf numFmtId="164" fontId="4" fillId="0" borderId="0"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164" fontId="4" fillId="0" borderId="23"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2" fillId="0" borderId="0" xfId="0" applyNumberFormat="1" applyFont="1" applyBorder="1" applyAlignment="1">
      <alignment horizontal="center" vertical="center"/>
    </xf>
    <xf numFmtId="9" fontId="4" fillId="4" borderId="7" xfId="0" applyNumberFormat="1" applyFont="1" applyFill="1" applyBorder="1" applyAlignment="1">
      <alignment horizontal="center" vertical="center"/>
    </xf>
    <xf numFmtId="0" fontId="3" fillId="4" borderId="1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21" xfId="0" applyFont="1" applyFill="1" applyBorder="1" applyAlignment="1">
      <alignment vertical="center" wrapText="1"/>
    </xf>
    <xf numFmtId="165" fontId="4" fillId="0" borderId="10" xfId="1" applyFont="1" applyBorder="1" applyAlignment="1">
      <alignment horizontal="center" vertical="center"/>
    </xf>
    <xf numFmtId="164" fontId="12" fillId="0" borderId="17" xfId="0" applyNumberFormat="1" applyFont="1" applyBorder="1" applyAlignment="1">
      <alignment vertical="center"/>
    </xf>
    <xf numFmtId="164" fontId="12" fillId="0" borderId="20" xfId="0" applyNumberFormat="1" applyFont="1" applyBorder="1" applyAlignment="1">
      <alignment vertical="center"/>
    </xf>
    <xf numFmtId="164" fontId="4" fillId="0" borderId="4" xfId="0" applyNumberFormat="1" applyFont="1" applyBorder="1" applyAlignment="1">
      <alignment horizontal="center" vertical="center"/>
    </xf>
    <xf numFmtId="0" fontId="13" fillId="5" borderId="5" xfId="0" applyFont="1" applyFill="1" applyBorder="1" applyAlignment="1">
      <alignment vertical="center" wrapText="1"/>
    </xf>
    <xf numFmtId="164" fontId="13" fillId="5" borderId="16" xfId="0" applyNumberFormat="1" applyFont="1" applyFill="1" applyBorder="1" applyAlignment="1">
      <alignment vertical="center"/>
    </xf>
    <xf numFmtId="0" fontId="13" fillId="5" borderId="18" xfId="0" applyFont="1" applyFill="1" applyBorder="1" applyAlignment="1">
      <alignment vertical="center" wrapText="1"/>
    </xf>
    <xf numFmtId="164" fontId="13" fillId="5" borderId="19" xfId="0" applyNumberFormat="1" applyFont="1" applyFill="1" applyBorder="1" applyAlignment="1">
      <alignment vertical="center"/>
    </xf>
    <xf numFmtId="164" fontId="0" fillId="0" borderId="0" xfId="0" applyNumberFormat="1"/>
    <xf numFmtId="0" fontId="3" fillId="4" borderId="2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13" fillId="5" borderId="25" xfId="0" applyFont="1" applyFill="1" applyBorder="1" applyAlignment="1">
      <alignment vertical="center" wrapText="1"/>
    </xf>
    <xf numFmtId="164" fontId="13" fillId="5" borderId="28" xfId="0" applyNumberFormat="1" applyFont="1" applyFill="1" applyBorder="1" applyAlignment="1"/>
    <xf numFmtId="164" fontId="12" fillId="0" borderId="22" xfId="0" applyNumberFormat="1" applyFont="1" applyBorder="1" applyAlignment="1"/>
    <xf numFmtId="0" fontId="4" fillId="0" borderId="2" xfId="0" applyFont="1" applyBorder="1" applyAlignment="1">
      <alignment horizontal="center" vertical="center"/>
    </xf>
    <xf numFmtId="0" fontId="2" fillId="4" borderId="2" xfId="0" applyFont="1" applyFill="1" applyBorder="1" applyAlignment="1">
      <alignment vertical="center" wrapText="1"/>
    </xf>
    <xf numFmtId="0" fontId="4" fillId="4" borderId="2" xfId="0" applyFont="1" applyFill="1" applyBorder="1" applyAlignment="1">
      <alignment horizontal="center" vertical="center"/>
    </xf>
    <xf numFmtId="1" fontId="4" fillId="4" borderId="2" xfId="0" applyNumberFormat="1" applyFont="1" applyFill="1" applyBorder="1" applyAlignment="1">
      <alignment horizontal="center" vertical="center"/>
    </xf>
    <xf numFmtId="0" fontId="2" fillId="4" borderId="7" xfId="0" applyFont="1" applyFill="1" applyBorder="1" applyAlignment="1">
      <alignment vertical="center" wrapText="1"/>
    </xf>
    <xf numFmtId="0" fontId="10" fillId="0" borderId="0" xfId="0" applyFont="1" applyBorder="1" applyAlignment="1">
      <alignment horizontal="center" vertical="center"/>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2" borderId="1" xfId="0" applyFont="1" applyFill="1" applyBorder="1" applyAlignment="1">
      <alignment horizontal="center" vertical="center"/>
    </xf>
    <xf numFmtId="0" fontId="10" fillId="0" borderId="1" xfId="0" applyFont="1" applyBorder="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wrapText="1"/>
    </xf>
    <xf numFmtId="164" fontId="12" fillId="0" borderId="12" xfId="0" applyNumberFormat="1" applyFont="1" applyBorder="1" applyAlignment="1">
      <alignment horizontal="center" vertical="center"/>
    </xf>
    <xf numFmtId="0" fontId="2" fillId="2" borderId="3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 xfId="0" applyFont="1" applyFill="1" applyBorder="1" applyAlignment="1">
      <alignment horizontal="center" vertical="center"/>
    </xf>
    <xf numFmtId="164" fontId="13" fillId="5" borderId="26" xfId="0" applyNumberFormat="1" applyFont="1" applyFill="1" applyBorder="1" applyAlignment="1">
      <alignment horizontal="center" vertical="center"/>
    </xf>
    <xf numFmtId="164" fontId="13" fillId="5" borderId="27" xfId="0" applyNumberFormat="1" applyFont="1" applyFill="1" applyBorder="1" applyAlignment="1">
      <alignment horizontal="center" vertical="center"/>
    </xf>
    <xf numFmtId="0" fontId="14" fillId="0" borderId="18" xfId="0" applyFont="1" applyBorder="1" applyAlignment="1">
      <alignment horizontal="center" vertical="center" wrapText="1"/>
    </xf>
    <xf numFmtId="6" fontId="15" fillId="0" borderId="36" xfId="0" applyNumberFormat="1" applyFont="1" applyBorder="1" applyAlignment="1">
      <alignment horizontal="center" vertical="center" wrapText="1"/>
    </xf>
    <xf numFmtId="6" fontId="15" fillId="0" borderId="21" xfId="0" applyNumberFormat="1" applyFont="1" applyBorder="1" applyAlignment="1">
      <alignment horizontal="center" vertical="center" wrapText="1"/>
    </xf>
    <xf numFmtId="6" fontId="0" fillId="0" borderId="37" xfId="0" applyNumberFormat="1"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2" fillId="4" borderId="37"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10" fillId="3" borderId="0" xfId="0" applyFont="1" applyFill="1" applyBorder="1" applyAlignment="1">
      <alignment horizontal="center" vertical="center"/>
    </xf>
    <xf numFmtId="0" fontId="4" fillId="3" borderId="0" xfId="0" applyFont="1" applyFill="1" applyBorder="1" applyAlignment="1">
      <alignment horizontal="center" vertical="center"/>
    </xf>
    <xf numFmtId="0" fontId="2" fillId="3" borderId="0" xfId="0" applyFont="1" applyFill="1" applyBorder="1" applyAlignment="1">
      <alignment vertical="center" wrapTex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2" fillId="2" borderId="2" xfId="0" applyFont="1" applyFill="1" applyBorder="1" applyAlignment="1">
      <alignment horizontal="center" vertical="center" wrapText="1"/>
    </xf>
    <xf numFmtId="0" fontId="2" fillId="4" borderId="40" xfId="0" applyFont="1" applyFill="1" applyBorder="1" applyAlignment="1">
      <alignment vertical="center" wrapText="1"/>
    </xf>
    <xf numFmtId="0" fontId="4" fillId="0" borderId="34" xfId="0" applyFont="1" applyBorder="1" applyAlignment="1">
      <alignment vertical="center" wrapText="1"/>
    </xf>
    <xf numFmtId="0" fontId="2" fillId="4" borderId="22" xfId="0" applyFont="1" applyFill="1" applyBorder="1" applyAlignment="1">
      <alignment vertical="center" wrapText="1"/>
    </xf>
    <xf numFmtId="0" fontId="2" fillId="4" borderId="41" xfId="0" applyFont="1" applyFill="1" applyBorder="1" applyAlignment="1">
      <alignment vertical="center" wrapText="1"/>
    </xf>
    <xf numFmtId="0" fontId="2" fillId="4" borderId="5" xfId="0" applyFont="1" applyFill="1" applyBorder="1" applyAlignment="1">
      <alignment vertical="center" wrapText="1"/>
    </xf>
    <xf numFmtId="0" fontId="0" fillId="0" borderId="6" xfId="0" applyBorder="1" applyAlignment="1"/>
    <xf numFmtId="0" fontId="0" fillId="0" borderId="10" xfId="0" applyBorder="1" applyAlignment="1"/>
    <xf numFmtId="0" fontId="2" fillId="4" borderId="18" xfId="0" applyFont="1" applyFill="1" applyBorder="1" applyAlignment="1">
      <alignment vertical="center" wrapText="1"/>
    </xf>
    <xf numFmtId="165" fontId="0" fillId="0" borderId="21" xfId="1" applyFont="1" applyBorder="1" applyAlignment="1"/>
    <xf numFmtId="9" fontId="2" fillId="4" borderId="35" xfId="10" applyFont="1" applyFill="1" applyBorder="1" applyAlignment="1">
      <alignment vertical="center" wrapText="1"/>
    </xf>
    <xf numFmtId="9" fontId="2" fillId="4" borderId="36" xfId="0" applyNumberFormat="1" applyFont="1" applyFill="1" applyBorder="1" applyAlignment="1">
      <alignment vertical="center" wrapText="1"/>
    </xf>
    <xf numFmtId="0" fontId="0" fillId="0" borderId="3" xfId="0" applyBorder="1" applyAlignment="1">
      <alignment horizontal="center" vertical="center" wrapText="1"/>
    </xf>
    <xf numFmtId="0" fontId="10" fillId="0" borderId="0" xfId="0" applyFont="1" applyAlignment="1">
      <alignment horizontal="center" vertical="center" wrapText="1"/>
    </xf>
    <xf numFmtId="0" fontId="10" fillId="0" borderId="34" xfId="0" applyFont="1" applyBorder="1" applyAlignment="1">
      <alignment horizontal="center" vertical="center" wrapText="1"/>
    </xf>
    <xf numFmtId="0" fontId="14" fillId="0" borderId="24" xfId="0" applyFont="1" applyBorder="1" applyAlignment="1">
      <alignment horizontal="center" vertical="center" wrapText="1"/>
    </xf>
    <xf numFmtId="6" fontId="15" fillId="0" borderId="40" xfId="0" applyNumberFormat="1" applyFont="1" applyBorder="1" applyAlignment="1">
      <alignment horizontal="center" vertical="center" wrapText="1"/>
    </xf>
    <xf numFmtId="6" fontId="15" fillId="0" borderId="23" xfId="0" applyNumberFormat="1" applyFont="1" applyBorder="1" applyAlignment="1">
      <alignment horizontal="center" vertical="center" wrapText="1"/>
    </xf>
    <xf numFmtId="0" fontId="16" fillId="6" borderId="42" xfId="0" applyFont="1" applyFill="1" applyBorder="1" applyAlignment="1">
      <alignment horizontal="center" vertical="center" wrapText="1"/>
    </xf>
    <xf numFmtId="0" fontId="16" fillId="6" borderId="43" xfId="0" applyFont="1" applyFill="1" applyBorder="1" applyAlignment="1">
      <alignment horizontal="center" vertical="center" wrapText="1"/>
    </xf>
    <xf numFmtId="0" fontId="16" fillId="6" borderId="44"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wrapText="1"/>
    </xf>
    <xf numFmtId="3"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vertical="center" wrapText="1"/>
    </xf>
    <xf numFmtId="0" fontId="17" fillId="2" borderId="1" xfId="0" applyFont="1" applyFill="1" applyBorder="1" applyAlignment="1">
      <alignment horizontal="center" vertical="center" wrapText="1"/>
    </xf>
    <xf numFmtId="0" fontId="9" fillId="2" borderId="1" xfId="0" applyNumberFormat="1" applyFont="1" applyFill="1" applyBorder="1" applyAlignment="1">
      <alignment horizontal="center" vertical="center"/>
    </xf>
  </cellXfs>
  <cellStyles count="11">
    <cellStyle name="Millares [0] 2" xfId="3"/>
    <cellStyle name="Millares 2" xfId="2"/>
    <cellStyle name="Millares 3" xfId="7"/>
    <cellStyle name="Moneda" xfId="1" builtinId="4"/>
    <cellStyle name="Moneda [0] 2" xfId="6"/>
    <cellStyle name="Moneda 2" xfId="4"/>
    <cellStyle name="Moneda 3" xfId="5"/>
    <cellStyle name="Normal" xfId="0" builtinId="0"/>
    <cellStyle name="Normal 2" xfId="9"/>
    <cellStyle name="Normal 3" xfId="8"/>
    <cellStyle name="Porcentaje" xfId="10"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1050536</xdr:colOff>
          <xdr:row>1</xdr:row>
          <xdr:rowOff>179582</xdr:rowOff>
        </xdr:from>
        <xdr:to>
          <xdr:col>4</xdr:col>
          <xdr:colOff>278779</xdr:colOff>
          <xdr:row>1</xdr:row>
          <xdr:rowOff>1219666</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279"/>
  <sheetViews>
    <sheetView tabSelected="1" topLeftCell="A251" zoomScale="82" zoomScaleNormal="82" workbookViewId="0">
      <selection activeCell="G275" sqref="G275"/>
    </sheetView>
  </sheetViews>
  <sheetFormatPr baseColWidth="10" defaultColWidth="11.42578125" defaultRowHeight="15" x14ac:dyDescent="0.25"/>
  <cols>
    <col min="1" max="1" width="4.42578125" style="15" customWidth="1"/>
    <col min="2" max="2" width="54.7109375" style="43" customWidth="1"/>
    <col min="3" max="3" width="5.42578125" style="44" customWidth="1"/>
    <col min="4" max="4" width="21.28515625" style="15" customWidth="1"/>
    <col min="5" max="5" width="25.7109375" style="44" customWidth="1"/>
    <col min="6" max="6" width="25.42578125" style="44" customWidth="1"/>
    <col min="7" max="16384" width="11.42578125" style="15"/>
  </cols>
  <sheetData>
    <row r="2" spans="1:6" ht="94.5" customHeight="1" x14ac:dyDescent="0.25"/>
    <row r="4" spans="1:6" x14ac:dyDescent="0.25">
      <c r="C4" s="136" t="s">
        <v>162</v>
      </c>
      <c r="D4" s="136"/>
      <c r="E4" s="136"/>
    </row>
    <row r="5" spans="1:6" x14ac:dyDescent="0.25">
      <c r="C5" s="136" t="s">
        <v>163</v>
      </c>
      <c r="D5" s="136"/>
      <c r="E5" s="136"/>
    </row>
    <row r="7" spans="1:6" x14ac:dyDescent="0.25">
      <c r="C7" s="136" t="s">
        <v>164</v>
      </c>
      <c r="D7" s="136"/>
      <c r="E7" s="136"/>
    </row>
    <row r="8" spans="1:6" x14ac:dyDescent="0.25">
      <c r="D8" s="135"/>
    </row>
    <row r="9" spans="1:6" x14ac:dyDescent="0.25">
      <c r="C9" s="136" t="s">
        <v>166</v>
      </c>
      <c r="D9" s="136"/>
      <c r="E9" s="136"/>
    </row>
    <row r="10" spans="1:6" x14ac:dyDescent="0.25">
      <c r="C10" s="135"/>
      <c r="D10" s="135"/>
      <c r="E10" s="135"/>
    </row>
    <row r="11" spans="1:6" x14ac:dyDescent="0.25">
      <c r="C11" s="136" t="s">
        <v>165</v>
      </c>
      <c r="D11" s="136"/>
      <c r="E11" s="136"/>
    </row>
    <row r="13" spans="1:6" s="45" customFormat="1" ht="55.5" customHeight="1" x14ac:dyDescent="0.25">
      <c r="A13" s="21" t="s">
        <v>147</v>
      </c>
      <c r="B13" s="10" t="s">
        <v>1</v>
      </c>
      <c r="C13" s="12" t="s">
        <v>2</v>
      </c>
      <c r="D13" s="12" t="s">
        <v>63</v>
      </c>
      <c r="E13" s="12" t="s">
        <v>3</v>
      </c>
      <c r="F13" s="12" t="s">
        <v>4</v>
      </c>
    </row>
    <row r="14" spans="1:6" ht="17.25" customHeight="1" x14ac:dyDescent="0.25">
      <c r="A14" s="11"/>
      <c r="B14" s="93" t="s">
        <v>50</v>
      </c>
      <c r="C14" s="93"/>
      <c r="D14" s="93"/>
      <c r="E14" s="91"/>
      <c r="F14" s="91"/>
    </row>
    <row r="15" spans="1:6" ht="36" x14ac:dyDescent="0.25">
      <c r="A15" s="2">
        <f>1+A14</f>
        <v>1</v>
      </c>
      <c r="B15" s="28" t="s">
        <v>37</v>
      </c>
      <c r="C15" s="19" t="s">
        <v>9</v>
      </c>
      <c r="D15" s="29">
        <v>75</v>
      </c>
      <c r="E15" s="50"/>
      <c r="F15" s="50"/>
    </row>
    <row r="16" spans="1:6" ht="36" x14ac:dyDescent="0.25">
      <c r="A16" s="2">
        <f>1+A15</f>
        <v>2</v>
      </c>
      <c r="B16" s="28" t="s">
        <v>38</v>
      </c>
      <c r="C16" s="19" t="s">
        <v>9</v>
      </c>
      <c r="D16" s="29">
        <v>260</v>
      </c>
      <c r="E16" s="50"/>
      <c r="F16" s="50"/>
    </row>
    <row r="17" spans="1:6" ht="60" x14ac:dyDescent="0.25">
      <c r="A17" s="2">
        <f t="shared" ref="A17:A36" si="0">1+A16</f>
        <v>3</v>
      </c>
      <c r="B17" s="28" t="s">
        <v>123</v>
      </c>
      <c r="C17" s="19" t="s">
        <v>9</v>
      </c>
      <c r="D17" s="29">
        <v>400</v>
      </c>
      <c r="E17" s="50"/>
      <c r="F17" s="50"/>
    </row>
    <row r="18" spans="1:6" ht="21" customHeight="1" x14ac:dyDescent="0.25">
      <c r="A18" s="2">
        <f t="shared" si="0"/>
        <v>4</v>
      </c>
      <c r="B18" s="28" t="s">
        <v>10</v>
      </c>
      <c r="C18" s="19" t="s">
        <v>6</v>
      </c>
      <c r="D18" s="29">
        <v>80</v>
      </c>
      <c r="E18" s="50"/>
      <c r="F18" s="50"/>
    </row>
    <row r="19" spans="1:6" ht="24" x14ac:dyDescent="0.25">
      <c r="A19" s="2">
        <f t="shared" si="0"/>
        <v>5</v>
      </c>
      <c r="B19" s="28" t="s">
        <v>11</v>
      </c>
      <c r="C19" s="19" t="s">
        <v>12</v>
      </c>
      <c r="D19" s="29">
        <v>500</v>
      </c>
      <c r="E19" s="50"/>
      <c r="F19" s="50"/>
    </row>
    <row r="20" spans="1:6" ht="108" x14ac:dyDescent="0.25">
      <c r="A20" s="2">
        <f t="shared" si="0"/>
        <v>6</v>
      </c>
      <c r="B20" s="28" t="s">
        <v>124</v>
      </c>
      <c r="C20" s="19" t="s">
        <v>6</v>
      </c>
      <c r="D20" s="29">
        <v>80</v>
      </c>
      <c r="E20" s="50"/>
      <c r="F20" s="50"/>
    </row>
    <row r="21" spans="1:6" ht="24" x14ac:dyDescent="0.25">
      <c r="A21" s="2">
        <f t="shared" si="0"/>
        <v>7</v>
      </c>
      <c r="B21" s="28" t="s">
        <v>13</v>
      </c>
      <c r="C21" s="19" t="s">
        <v>9</v>
      </c>
      <c r="D21" s="29">
        <v>75</v>
      </c>
      <c r="E21" s="50"/>
      <c r="F21" s="50"/>
    </row>
    <row r="22" spans="1:6" ht="46.5" customHeight="1" x14ac:dyDescent="0.25">
      <c r="A22" s="2">
        <f t="shared" si="0"/>
        <v>8</v>
      </c>
      <c r="B22" s="28" t="s">
        <v>125</v>
      </c>
      <c r="C22" s="19" t="s">
        <v>6</v>
      </c>
      <c r="D22" s="29">
        <v>50</v>
      </c>
      <c r="E22" s="50"/>
      <c r="F22" s="50"/>
    </row>
    <row r="23" spans="1:6" ht="93.75" customHeight="1" x14ac:dyDescent="0.25">
      <c r="A23" s="2">
        <f t="shared" si="0"/>
        <v>9</v>
      </c>
      <c r="B23" s="28" t="s">
        <v>42</v>
      </c>
      <c r="C23" s="47" t="s">
        <v>6</v>
      </c>
      <c r="D23" s="30">
        <v>120</v>
      </c>
      <c r="E23" s="50"/>
      <c r="F23" s="50"/>
    </row>
    <row r="24" spans="1:6" ht="36" customHeight="1" x14ac:dyDescent="0.25">
      <c r="A24" s="2">
        <f t="shared" si="0"/>
        <v>10</v>
      </c>
      <c r="B24" s="28" t="s">
        <v>126</v>
      </c>
      <c r="C24" s="19" t="s">
        <v>9</v>
      </c>
      <c r="D24" s="29">
        <v>160</v>
      </c>
      <c r="E24" s="50"/>
      <c r="F24" s="50"/>
    </row>
    <row r="25" spans="1:6" ht="24" x14ac:dyDescent="0.25">
      <c r="A25" s="2">
        <f t="shared" si="0"/>
        <v>11</v>
      </c>
      <c r="B25" s="28" t="s">
        <v>14</v>
      </c>
      <c r="C25" s="19" t="s">
        <v>6</v>
      </c>
      <c r="D25" s="29">
        <v>180</v>
      </c>
      <c r="E25" s="50"/>
      <c r="F25" s="50"/>
    </row>
    <row r="26" spans="1:6" x14ac:dyDescent="0.25">
      <c r="A26" s="2">
        <f t="shared" si="0"/>
        <v>12</v>
      </c>
      <c r="B26" s="28" t="s">
        <v>5</v>
      </c>
      <c r="C26" s="19" t="s">
        <v>6</v>
      </c>
      <c r="D26" s="29">
        <v>30</v>
      </c>
      <c r="E26" s="50"/>
      <c r="F26" s="50"/>
    </row>
    <row r="27" spans="1:6" ht="24" x14ac:dyDescent="0.25">
      <c r="A27" s="2">
        <f t="shared" si="0"/>
        <v>13</v>
      </c>
      <c r="B27" s="28" t="s">
        <v>7</v>
      </c>
      <c r="C27" s="19" t="s">
        <v>6</v>
      </c>
      <c r="D27" s="29">
        <v>30</v>
      </c>
      <c r="E27" s="50"/>
      <c r="F27" s="50"/>
    </row>
    <row r="28" spans="1:6" ht="24" x14ac:dyDescent="0.25">
      <c r="A28" s="2">
        <f t="shared" si="0"/>
        <v>14</v>
      </c>
      <c r="B28" s="28" t="s">
        <v>8</v>
      </c>
      <c r="C28" s="19" t="s">
        <v>6</v>
      </c>
      <c r="D28" s="29">
        <v>30</v>
      </c>
      <c r="E28" s="50"/>
      <c r="F28" s="50"/>
    </row>
    <row r="29" spans="1:6" s="1" customFormat="1" ht="15" customHeight="1" x14ac:dyDescent="0.25">
      <c r="A29" s="2"/>
      <c r="B29" s="92" t="s">
        <v>15</v>
      </c>
      <c r="C29" s="92"/>
      <c r="D29" s="92"/>
      <c r="E29" s="91"/>
      <c r="F29" s="91"/>
    </row>
    <row r="30" spans="1:6" ht="32.25" customHeight="1" x14ac:dyDescent="0.25">
      <c r="A30" s="2">
        <f>1+A28</f>
        <v>15</v>
      </c>
      <c r="B30" s="31" t="s">
        <v>16</v>
      </c>
      <c r="C30" s="19" t="s">
        <v>6</v>
      </c>
      <c r="D30" s="30">
        <v>1000</v>
      </c>
      <c r="E30" s="50"/>
      <c r="F30" s="50"/>
    </row>
    <row r="31" spans="1:6" ht="24" x14ac:dyDescent="0.25">
      <c r="A31" s="2">
        <f t="shared" si="0"/>
        <v>16</v>
      </c>
      <c r="B31" s="28" t="s">
        <v>17</v>
      </c>
      <c r="C31" s="19" t="s">
        <v>6</v>
      </c>
      <c r="D31" s="30">
        <v>700</v>
      </c>
      <c r="E31" s="50"/>
      <c r="F31" s="50"/>
    </row>
    <row r="32" spans="1:6" ht="47.25" customHeight="1" x14ac:dyDescent="0.25">
      <c r="A32" s="2">
        <f t="shared" si="0"/>
        <v>17</v>
      </c>
      <c r="B32" s="28" t="s">
        <v>19</v>
      </c>
      <c r="C32" s="19" t="s">
        <v>20</v>
      </c>
      <c r="D32" s="30">
        <v>15</v>
      </c>
      <c r="E32" s="50"/>
      <c r="F32" s="50"/>
    </row>
    <row r="33" spans="1:6" ht="36" x14ac:dyDescent="0.25">
      <c r="A33" s="2">
        <f t="shared" si="0"/>
        <v>18</v>
      </c>
      <c r="B33" s="28" t="s">
        <v>21</v>
      </c>
      <c r="C33" s="30" t="s">
        <v>9</v>
      </c>
      <c r="D33" s="30">
        <v>350</v>
      </c>
      <c r="E33" s="50"/>
      <c r="F33" s="50"/>
    </row>
    <row r="34" spans="1:6" ht="36" x14ac:dyDescent="0.25">
      <c r="A34" s="2">
        <f t="shared" si="0"/>
        <v>19</v>
      </c>
      <c r="B34" s="31" t="s">
        <v>22</v>
      </c>
      <c r="C34" s="30" t="s">
        <v>12</v>
      </c>
      <c r="D34" s="30">
        <v>270</v>
      </c>
      <c r="E34" s="50"/>
      <c r="F34" s="50"/>
    </row>
    <row r="35" spans="1:6" ht="24" x14ac:dyDescent="0.25">
      <c r="A35" s="2">
        <f t="shared" si="0"/>
        <v>20</v>
      </c>
      <c r="B35" s="31" t="s">
        <v>23</v>
      </c>
      <c r="C35" s="30" t="s">
        <v>12</v>
      </c>
      <c r="D35" s="30">
        <v>50</v>
      </c>
      <c r="E35" s="50"/>
      <c r="F35" s="50"/>
    </row>
    <row r="36" spans="1:6" ht="84" x14ac:dyDescent="0.25">
      <c r="A36" s="2">
        <f t="shared" si="0"/>
        <v>21</v>
      </c>
      <c r="B36" s="28" t="s">
        <v>24</v>
      </c>
      <c r="C36" s="19" t="s">
        <v>6</v>
      </c>
      <c r="D36" s="30">
        <v>90</v>
      </c>
      <c r="E36" s="50"/>
      <c r="F36" s="50"/>
    </row>
    <row r="37" spans="1:6" ht="15" customHeight="1" x14ac:dyDescent="0.25">
      <c r="A37" s="2"/>
      <c r="B37" s="92" t="s">
        <v>127</v>
      </c>
      <c r="C37" s="92"/>
      <c r="D37" s="92"/>
      <c r="E37" s="91"/>
      <c r="F37" s="91"/>
    </row>
    <row r="38" spans="1:6" ht="24.75" customHeight="1" x14ac:dyDescent="0.25">
      <c r="A38" s="2">
        <f>1+A36</f>
        <v>22</v>
      </c>
      <c r="B38" s="5" t="s">
        <v>44</v>
      </c>
      <c r="C38" s="16" t="s">
        <v>6</v>
      </c>
      <c r="D38" s="16">
        <v>30</v>
      </c>
      <c r="E38" s="46"/>
      <c r="F38" s="46"/>
    </row>
    <row r="39" spans="1:6" ht="33.75" x14ac:dyDescent="0.25">
      <c r="A39" s="2">
        <f>1+A38</f>
        <v>23</v>
      </c>
      <c r="B39" s="5" t="s">
        <v>45</v>
      </c>
      <c r="C39" s="16" t="s">
        <v>6</v>
      </c>
      <c r="D39" s="16">
        <v>10</v>
      </c>
      <c r="E39" s="46"/>
      <c r="F39" s="46"/>
    </row>
    <row r="40" spans="1:6" ht="25.5" customHeight="1" x14ac:dyDescent="0.25">
      <c r="A40" s="2">
        <f t="shared" ref="A40:A48" si="1">1+A39</f>
        <v>24</v>
      </c>
      <c r="B40" s="5" t="s">
        <v>92</v>
      </c>
      <c r="C40" s="16" t="s">
        <v>6</v>
      </c>
      <c r="D40" s="16">
        <v>150</v>
      </c>
      <c r="E40" s="46"/>
      <c r="F40" s="46"/>
    </row>
    <row r="41" spans="1:6" ht="63" customHeight="1" x14ac:dyDescent="0.25">
      <c r="A41" s="2">
        <f t="shared" si="1"/>
        <v>25</v>
      </c>
      <c r="B41" s="5" t="s">
        <v>47</v>
      </c>
      <c r="C41" s="16" t="s">
        <v>20</v>
      </c>
      <c r="D41" s="16">
        <v>12</v>
      </c>
      <c r="E41" s="46"/>
      <c r="F41" s="46"/>
    </row>
    <row r="42" spans="1:6" ht="157.5" customHeight="1" x14ac:dyDescent="0.25">
      <c r="A42" s="2">
        <f t="shared" si="1"/>
        <v>26</v>
      </c>
      <c r="B42" s="5" t="s">
        <v>48</v>
      </c>
      <c r="C42" s="16" t="s">
        <v>20</v>
      </c>
      <c r="D42" s="16">
        <v>12</v>
      </c>
      <c r="E42" s="46"/>
      <c r="F42" s="46"/>
    </row>
    <row r="43" spans="1:6" ht="22.5" x14ac:dyDescent="0.25">
      <c r="A43" s="2">
        <f t="shared" si="1"/>
        <v>27</v>
      </c>
      <c r="B43" s="5" t="s">
        <v>128</v>
      </c>
      <c r="C43" s="16" t="s">
        <v>20</v>
      </c>
      <c r="D43" s="16">
        <v>1</v>
      </c>
      <c r="E43" s="46"/>
      <c r="F43" s="46"/>
    </row>
    <row r="44" spans="1:6" ht="67.5" x14ac:dyDescent="0.25">
      <c r="A44" s="2">
        <f t="shared" si="1"/>
        <v>28</v>
      </c>
      <c r="B44" s="5" t="s">
        <v>49</v>
      </c>
      <c r="C44" s="16" t="s">
        <v>20</v>
      </c>
      <c r="D44" s="16">
        <v>3</v>
      </c>
      <c r="E44" s="46"/>
      <c r="F44" s="46"/>
    </row>
    <row r="45" spans="1:6" ht="138" customHeight="1" x14ac:dyDescent="0.25">
      <c r="A45" s="2">
        <f t="shared" si="1"/>
        <v>29</v>
      </c>
      <c r="B45" s="37" t="s">
        <v>93</v>
      </c>
      <c r="C45" s="19" t="s">
        <v>20</v>
      </c>
      <c r="D45" s="19">
        <v>8</v>
      </c>
      <c r="E45" s="32"/>
      <c r="F45" s="46"/>
    </row>
    <row r="46" spans="1:6" ht="29.25" customHeight="1" x14ac:dyDescent="0.25">
      <c r="A46" s="2">
        <f t="shared" si="1"/>
        <v>30</v>
      </c>
      <c r="B46" s="37" t="s">
        <v>94</v>
      </c>
      <c r="C46" s="19" t="s">
        <v>20</v>
      </c>
      <c r="D46" s="19">
        <v>8</v>
      </c>
      <c r="E46" s="32"/>
      <c r="F46" s="46"/>
    </row>
    <row r="47" spans="1:6" ht="36" x14ac:dyDescent="0.25">
      <c r="A47" s="2">
        <f t="shared" si="1"/>
        <v>31</v>
      </c>
      <c r="B47" s="31" t="s">
        <v>95</v>
      </c>
      <c r="C47" s="19" t="s">
        <v>9</v>
      </c>
      <c r="D47" s="19">
        <v>50</v>
      </c>
      <c r="E47" s="32"/>
      <c r="F47" s="46"/>
    </row>
    <row r="48" spans="1:6" x14ac:dyDescent="0.25">
      <c r="A48" s="2">
        <f t="shared" si="1"/>
        <v>32</v>
      </c>
      <c r="B48" s="5" t="s">
        <v>41</v>
      </c>
      <c r="C48" s="16" t="s">
        <v>2</v>
      </c>
      <c r="D48" s="16">
        <v>8</v>
      </c>
      <c r="E48" s="46"/>
      <c r="F48" s="46"/>
    </row>
    <row r="49" spans="1:6" ht="15" customHeight="1" x14ac:dyDescent="0.25">
      <c r="A49" s="2"/>
      <c r="B49" s="92" t="s">
        <v>129</v>
      </c>
      <c r="C49" s="92"/>
      <c r="D49" s="92"/>
      <c r="E49" s="91"/>
      <c r="F49" s="91"/>
    </row>
    <row r="50" spans="1:6" ht="22.5" x14ac:dyDescent="0.25">
      <c r="A50" s="2">
        <f>1+A48</f>
        <v>33</v>
      </c>
      <c r="B50" s="5" t="s">
        <v>92</v>
      </c>
      <c r="C50" s="16" t="s">
        <v>6</v>
      </c>
      <c r="D50" s="16">
        <v>40</v>
      </c>
      <c r="E50" s="46"/>
      <c r="F50" s="46"/>
    </row>
    <row r="51" spans="1:6" ht="62.25" customHeight="1" x14ac:dyDescent="0.25">
      <c r="A51" s="2">
        <f>1+A50</f>
        <v>34</v>
      </c>
      <c r="B51" s="5" t="s">
        <v>47</v>
      </c>
      <c r="C51" s="16" t="s">
        <v>20</v>
      </c>
      <c r="D51" s="16">
        <v>4</v>
      </c>
      <c r="E51" s="46"/>
      <c r="F51" s="46"/>
    </row>
    <row r="52" spans="1:6" ht="157.5" x14ac:dyDescent="0.25">
      <c r="A52" s="2">
        <f t="shared" ref="A52:A57" si="2">1+A51</f>
        <v>35</v>
      </c>
      <c r="B52" s="5" t="s">
        <v>48</v>
      </c>
      <c r="C52" s="16" t="s">
        <v>20</v>
      </c>
      <c r="D52" s="16">
        <v>4</v>
      </c>
      <c r="E52" s="46"/>
      <c r="F52" s="46"/>
    </row>
    <row r="53" spans="1:6" ht="68.25" customHeight="1" x14ac:dyDescent="0.25">
      <c r="A53" s="2">
        <f t="shared" si="2"/>
        <v>36</v>
      </c>
      <c r="B53" s="5" t="s">
        <v>49</v>
      </c>
      <c r="C53" s="16" t="s">
        <v>20</v>
      </c>
      <c r="D53" s="16">
        <v>2</v>
      </c>
      <c r="E53" s="46"/>
      <c r="F53" s="46"/>
    </row>
    <row r="54" spans="1:6" ht="144" x14ac:dyDescent="0.25">
      <c r="A54" s="2">
        <f t="shared" si="2"/>
        <v>37</v>
      </c>
      <c r="B54" s="37" t="s">
        <v>93</v>
      </c>
      <c r="C54" s="19" t="s">
        <v>20</v>
      </c>
      <c r="D54" s="19">
        <v>5</v>
      </c>
      <c r="E54" s="32"/>
      <c r="F54" s="46"/>
    </row>
    <row r="55" spans="1:6" ht="27" customHeight="1" x14ac:dyDescent="0.25">
      <c r="A55" s="2">
        <f t="shared" si="2"/>
        <v>38</v>
      </c>
      <c r="B55" s="37" t="s">
        <v>94</v>
      </c>
      <c r="C55" s="19" t="s">
        <v>20</v>
      </c>
      <c r="D55" s="19">
        <v>5</v>
      </c>
      <c r="E55" s="32"/>
      <c r="F55" s="46"/>
    </row>
    <row r="56" spans="1:6" ht="36" x14ac:dyDescent="0.25">
      <c r="A56" s="2">
        <f t="shared" si="2"/>
        <v>39</v>
      </c>
      <c r="B56" s="31" t="s">
        <v>95</v>
      </c>
      <c r="C56" s="19" t="s">
        <v>9</v>
      </c>
      <c r="D56" s="19">
        <v>25</v>
      </c>
      <c r="E56" s="32"/>
      <c r="F56" s="46"/>
    </row>
    <row r="57" spans="1:6" x14ac:dyDescent="0.25">
      <c r="A57" s="2">
        <f t="shared" si="2"/>
        <v>40</v>
      </c>
      <c r="B57" s="5" t="s">
        <v>41</v>
      </c>
      <c r="C57" s="16" t="s">
        <v>2</v>
      </c>
      <c r="D57" s="16">
        <v>5</v>
      </c>
      <c r="E57" s="46"/>
      <c r="F57" s="46"/>
    </row>
    <row r="58" spans="1:6" ht="15" customHeight="1" x14ac:dyDescent="0.25">
      <c r="A58" s="16"/>
      <c r="B58" s="92" t="s">
        <v>96</v>
      </c>
      <c r="C58" s="92"/>
      <c r="D58" s="92"/>
      <c r="E58" s="91"/>
      <c r="F58" s="91"/>
    </row>
    <row r="59" spans="1:6" ht="22.5" x14ac:dyDescent="0.25">
      <c r="A59" s="22">
        <f>1+A57</f>
        <v>41</v>
      </c>
      <c r="B59" s="5" t="s">
        <v>92</v>
      </c>
      <c r="C59" s="16" t="s">
        <v>6</v>
      </c>
      <c r="D59" s="16">
        <v>60</v>
      </c>
      <c r="E59" s="46"/>
      <c r="F59" s="46"/>
    </row>
    <row r="60" spans="1:6" ht="62.25" customHeight="1" x14ac:dyDescent="0.25">
      <c r="A60" s="22">
        <f>1+A59</f>
        <v>42</v>
      </c>
      <c r="B60" s="5" t="s">
        <v>47</v>
      </c>
      <c r="C60" s="16" t="s">
        <v>20</v>
      </c>
      <c r="D60" s="16">
        <v>6</v>
      </c>
      <c r="E60" s="46"/>
      <c r="F60" s="46"/>
    </row>
    <row r="61" spans="1:6" ht="156" customHeight="1" x14ac:dyDescent="0.25">
      <c r="A61" s="22">
        <f t="shared" ref="A61:A66" si="3">1+A60</f>
        <v>43</v>
      </c>
      <c r="B61" s="5" t="s">
        <v>48</v>
      </c>
      <c r="C61" s="16" t="s">
        <v>20</v>
      </c>
      <c r="D61" s="16">
        <v>6</v>
      </c>
      <c r="E61" s="46"/>
      <c r="F61" s="46"/>
    </row>
    <row r="62" spans="1:6" ht="67.5" x14ac:dyDescent="0.25">
      <c r="A62" s="22">
        <f t="shared" si="3"/>
        <v>44</v>
      </c>
      <c r="B62" s="5" t="s">
        <v>49</v>
      </c>
      <c r="C62" s="16" t="s">
        <v>20</v>
      </c>
      <c r="D62" s="16">
        <v>2</v>
      </c>
      <c r="E62" s="46"/>
      <c r="F62" s="46"/>
    </row>
    <row r="63" spans="1:6" ht="142.5" customHeight="1" x14ac:dyDescent="0.25">
      <c r="A63" s="22">
        <f t="shared" si="3"/>
        <v>45</v>
      </c>
      <c r="B63" s="37" t="s">
        <v>93</v>
      </c>
      <c r="C63" s="19" t="s">
        <v>20</v>
      </c>
      <c r="D63" s="19">
        <v>5</v>
      </c>
      <c r="E63" s="32"/>
      <c r="F63" s="46"/>
    </row>
    <row r="64" spans="1:6" ht="29.25" customHeight="1" x14ac:dyDescent="0.25">
      <c r="A64" s="22">
        <f t="shared" si="3"/>
        <v>46</v>
      </c>
      <c r="B64" s="37" t="s">
        <v>94</v>
      </c>
      <c r="C64" s="19" t="s">
        <v>20</v>
      </c>
      <c r="D64" s="19">
        <v>5</v>
      </c>
      <c r="E64" s="32"/>
      <c r="F64" s="46"/>
    </row>
    <row r="65" spans="1:6" ht="36" x14ac:dyDescent="0.25">
      <c r="A65" s="22">
        <f t="shared" si="3"/>
        <v>47</v>
      </c>
      <c r="B65" s="31" t="s">
        <v>95</v>
      </c>
      <c r="C65" s="19" t="s">
        <v>9</v>
      </c>
      <c r="D65" s="19">
        <v>42</v>
      </c>
      <c r="E65" s="32"/>
      <c r="F65" s="46"/>
    </row>
    <row r="66" spans="1:6" x14ac:dyDescent="0.25">
      <c r="A66" s="22">
        <f t="shared" si="3"/>
        <v>48</v>
      </c>
      <c r="B66" s="5" t="s">
        <v>41</v>
      </c>
      <c r="C66" s="16" t="s">
        <v>2</v>
      </c>
      <c r="D66" s="16">
        <v>5</v>
      </c>
      <c r="E66" s="46"/>
      <c r="F66" s="46"/>
    </row>
    <row r="67" spans="1:6" ht="15" customHeight="1" x14ac:dyDescent="0.25">
      <c r="A67" s="16"/>
      <c r="B67" s="92" t="s">
        <v>130</v>
      </c>
      <c r="C67" s="92"/>
      <c r="D67" s="92"/>
      <c r="E67" s="91"/>
      <c r="F67" s="91"/>
    </row>
    <row r="68" spans="1:6" ht="22.5" x14ac:dyDescent="0.25">
      <c r="A68" s="22">
        <f>1+A66</f>
        <v>49</v>
      </c>
      <c r="B68" s="5" t="s">
        <v>44</v>
      </c>
      <c r="C68" s="16" t="s">
        <v>6</v>
      </c>
      <c r="D68" s="16">
        <v>25</v>
      </c>
      <c r="E68" s="46"/>
      <c r="F68" s="46"/>
    </row>
    <row r="69" spans="1:6" ht="33.75" x14ac:dyDescent="0.25">
      <c r="A69" s="22">
        <f>1+A68</f>
        <v>50</v>
      </c>
      <c r="B69" s="5" t="s">
        <v>45</v>
      </c>
      <c r="C69" s="16" t="s">
        <v>6</v>
      </c>
      <c r="D69" s="16">
        <v>45</v>
      </c>
      <c r="E69" s="46"/>
      <c r="F69" s="46"/>
    </row>
    <row r="70" spans="1:6" ht="22.5" x14ac:dyDescent="0.25">
      <c r="A70" s="22">
        <f t="shared" ref="A70:A78" si="4">1+A69</f>
        <v>51</v>
      </c>
      <c r="B70" s="5" t="s">
        <v>92</v>
      </c>
      <c r="C70" s="16" t="s">
        <v>6</v>
      </c>
      <c r="D70" s="16">
        <v>30</v>
      </c>
      <c r="E70" s="46"/>
      <c r="F70" s="46"/>
    </row>
    <row r="71" spans="1:6" ht="63.75" customHeight="1" x14ac:dyDescent="0.25">
      <c r="A71" s="22">
        <f t="shared" si="4"/>
        <v>52</v>
      </c>
      <c r="B71" s="5" t="s">
        <v>47</v>
      </c>
      <c r="C71" s="16" t="s">
        <v>20</v>
      </c>
      <c r="D71" s="16">
        <v>6</v>
      </c>
      <c r="E71" s="46"/>
      <c r="F71" s="46"/>
    </row>
    <row r="72" spans="1:6" ht="156" customHeight="1" x14ac:dyDescent="0.25">
      <c r="A72" s="22">
        <f t="shared" si="4"/>
        <v>53</v>
      </c>
      <c r="B72" s="5" t="s">
        <v>48</v>
      </c>
      <c r="C72" s="16" t="s">
        <v>20</v>
      </c>
      <c r="D72" s="16">
        <v>6</v>
      </c>
      <c r="E72" s="46"/>
      <c r="F72" s="46"/>
    </row>
    <row r="73" spans="1:6" ht="22.5" x14ac:dyDescent="0.25">
      <c r="A73" s="22">
        <f t="shared" si="4"/>
        <v>54</v>
      </c>
      <c r="B73" s="5" t="s">
        <v>128</v>
      </c>
      <c r="C73" s="16" t="s">
        <v>20</v>
      </c>
      <c r="D73" s="16">
        <v>1</v>
      </c>
      <c r="E73" s="46"/>
      <c r="F73" s="46"/>
    </row>
    <row r="74" spans="1:6" ht="63" customHeight="1" x14ac:dyDescent="0.25">
      <c r="A74" s="22">
        <f t="shared" si="4"/>
        <v>55</v>
      </c>
      <c r="B74" s="5" t="s">
        <v>49</v>
      </c>
      <c r="C74" s="16" t="s">
        <v>20</v>
      </c>
      <c r="D74" s="16">
        <v>3</v>
      </c>
      <c r="E74" s="46"/>
      <c r="F74" s="46"/>
    </row>
    <row r="75" spans="1:6" ht="134.25" customHeight="1" x14ac:dyDescent="0.25">
      <c r="A75" s="22">
        <f t="shared" si="4"/>
        <v>56</v>
      </c>
      <c r="B75" s="37" t="s">
        <v>93</v>
      </c>
      <c r="C75" s="19" t="s">
        <v>20</v>
      </c>
      <c r="D75" s="19">
        <v>8</v>
      </c>
      <c r="E75" s="32"/>
      <c r="F75" s="46"/>
    </row>
    <row r="76" spans="1:6" ht="27.75" customHeight="1" x14ac:dyDescent="0.25">
      <c r="A76" s="22">
        <f t="shared" si="4"/>
        <v>57</v>
      </c>
      <c r="B76" s="37" t="s">
        <v>94</v>
      </c>
      <c r="C76" s="19" t="s">
        <v>20</v>
      </c>
      <c r="D76" s="19">
        <v>8</v>
      </c>
      <c r="E76" s="32"/>
      <c r="F76" s="46"/>
    </row>
    <row r="77" spans="1:6" ht="36" x14ac:dyDescent="0.25">
      <c r="A77" s="22">
        <f t="shared" si="4"/>
        <v>58</v>
      </c>
      <c r="B77" s="31" t="s">
        <v>95</v>
      </c>
      <c r="C77" s="19" t="s">
        <v>9</v>
      </c>
      <c r="D77" s="19">
        <v>50</v>
      </c>
      <c r="E77" s="32"/>
      <c r="F77" s="46"/>
    </row>
    <row r="78" spans="1:6" x14ac:dyDescent="0.25">
      <c r="A78" s="22">
        <f t="shared" si="4"/>
        <v>59</v>
      </c>
      <c r="B78" s="5" t="s">
        <v>41</v>
      </c>
      <c r="C78" s="16" t="s">
        <v>2</v>
      </c>
      <c r="D78" s="16">
        <v>8</v>
      </c>
      <c r="E78" s="46"/>
      <c r="F78" s="46"/>
    </row>
    <row r="79" spans="1:6" ht="15" customHeight="1" x14ac:dyDescent="0.25">
      <c r="A79" s="16"/>
      <c r="B79" s="92" t="s">
        <v>131</v>
      </c>
      <c r="C79" s="92"/>
      <c r="D79" s="92"/>
      <c r="E79" s="91"/>
      <c r="F79" s="91"/>
    </row>
    <row r="80" spans="1:6" ht="22.5" x14ac:dyDescent="0.25">
      <c r="A80" s="2">
        <f>1+A78</f>
        <v>60</v>
      </c>
      <c r="B80" s="5" t="s">
        <v>43</v>
      </c>
      <c r="C80" s="16" t="s">
        <v>6</v>
      </c>
      <c r="D80" s="16">
        <v>10</v>
      </c>
      <c r="E80" s="46"/>
      <c r="F80" s="46"/>
    </row>
    <row r="81" spans="1:6" ht="22.5" x14ac:dyDescent="0.25">
      <c r="A81" s="22">
        <f>1+A80</f>
        <v>61</v>
      </c>
      <c r="B81" s="5" t="s">
        <v>44</v>
      </c>
      <c r="C81" s="16" t="s">
        <v>6</v>
      </c>
      <c r="D81" s="16">
        <v>10</v>
      </c>
      <c r="E81" s="46"/>
      <c r="F81" s="46"/>
    </row>
    <row r="82" spans="1:6" ht="22.5" x14ac:dyDescent="0.25">
      <c r="A82" s="22">
        <f t="shared" ref="A82:A103" si="5">1+A81</f>
        <v>62</v>
      </c>
      <c r="B82" s="5" t="s">
        <v>92</v>
      </c>
      <c r="C82" s="16" t="s">
        <v>6</v>
      </c>
      <c r="D82" s="16">
        <v>30</v>
      </c>
      <c r="E82" s="46"/>
      <c r="F82" s="46"/>
    </row>
    <row r="83" spans="1:6" ht="58.5" customHeight="1" x14ac:dyDescent="0.25">
      <c r="A83" s="22">
        <f t="shared" si="5"/>
        <v>63</v>
      </c>
      <c r="B83" s="5" t="s">
        <v>47</v>
      </c>
      <c r="C83" s="16" t="s">
        <v>20</v>
      </c>
      <c r="D83" s="16">
        <v>6</v>
      </c>
      <c r="E83" s="46"/>
      <c r="F83" s="46"/>
    </row>
    <row r="84" spans="1:6" ht="148.5" customHeight="1" x14ac:dyDescent="0.25">
      <c r="A84" s="22">
        <f t="shared" si="5"/>
        <v>64</v>
      </c>
      <c r="B84" s="5" t="s">
        <v>48</v>
      </c>
      <c r="C84" s="16" t="s">
        <v>20</v>
      </c>
      <c r="D84" s="16">
        <v>6</v>
      </c>
      <c r="E84" s="46"/>
      <c r="F84" s="46"/>
    </row>
    <row r="85" spans="1:6" ht="22.5" x14ac:dyDescent="0.25">
      <c r="A85" s="22">
        <f t="shared" si="5"/>
        <v>65</v>
      </c>
      <c r="B85" s="5" t="s">
        <v>128</v>
      </c>
      <c r="C85" s="16" t="s">
        <v>20</v>
      </c>
      <c r="D85" s="16">
        <v>1</v>
      </c>
      <c r="E85" s="46"/>
      <c r="F85" s="46"/>
    </row>
    <row r="86" spans="1:6" ht="67.5" x14ac:dyDescent="0.25">
      <c r="A86" s="22">
        <f t="shared" si="5"/>
        <v>66</v>
      </c>
      <c r="B86" s="5" t="s">
        <v>49</v>
      </c>
      <c r="C86" s="16" t="s">
        <v>20</v>
      </c>
      <c r="D86" s="16">
        <v>2</v>
      </c>
      <c r="E86" s="46"/>
      <c r="F86" s="46"/>
    </row>
    <row r="87" spans="1:6" ht="144" x14ac:dyDescent="0.25">
      <c r="A87" s="22">
        <f t="shared" si="5"/>
        <v>67</v>
      </c>
      <c r="B87" s="37" t="s">
        <v>93</v>
      </c>
      <c r="C87" s="19" t="s">
        <v>20</v>
      </c>
      <c r="D87" s="19">
        <v>5</v>
      </c>
      <c r="E87" s="32"/>
      <c r="F87" s="46"/>
    </row>
    <row r="88" spans="1:6" ht="28.5" customHeight="1" x14ac:dyDescent="0.25">
      <c r="A88" s="22">
        <f t="shared" si="5"/>
        <v>68</v>
      </c>
      <c r="B88" s="37" t="s">
        <v>94</v>
      </c>
      <c r="C88" s="19" t="s">
        <v>20</v>
      </c>
      <c r="D88" s="19">
        <v>5</v>
      </c>
      <c r="E88" s="32"/>
      <c r="F88" s="46"/>
    </row>
    <row r="89" spans="1:6" ht="36" x14ac:dyDescent="0.25">
      <c r="A89" s="22">
        <f t="shared" si="5"/>
        <v>69</v>
      </c>
      <c r="B89" s="31" t="s">
        <v>95</v>
      </c>
      <c r="C89" s="19" t="s">
        <v>9</v>
      </c>
      <c r="D89" s="19">
        <v>30</v>
      </c>
      <c r="E89" s="32"/>
      <c r="F89" s="46"/>
    </row>
    <row r="90" spans="1:6" x14ac:dyDescent="0.25">
      <c r="A90" s="22">
        <f t="shared" si="5"/>
        <v>70</v>
      </c>
      <c r="B90" s="5" t="s">
        <v>41</v>
      </c>
      <c r="C90" s="16" t="s">
        <v>2</v>
      </c>
      <c r="D90" s="16">
        <v>5</v>
      </c>
      <c r="E90" s="46"/>
      <c r="F90" s="46"/>
    </row>
    <row r="91" spans="1:6" ht="24" customHeight="1" x14ac:dyDescent="0.25">
      <c r="A91" s="22"/>
      <c r="B91" s="92" t="s">
        <v>132</v>
      </c>
      <c r="C91" s="92"/>
      <c r="D91" s="92"/>
      <c r="E91" s="91"/>
      <c r="F91" s="91"/>
    </row>
    <row r="92" spans="1:6" ht="22.5" x14ac:dyDescent="0.25">
      <c r="A92" s="22">
        <f>1+A90</f>
        <v>71</v>
      </c>
      <c r="B92" s="5" t="s">
        <v>44</v>
      </c>
      <c r="C92" s="16" t="s">
        <v>6</v>
      </c>
      <c r="D92" s="16">
        <v>18</v>
      </c>
      <c r="E92" s="46"/>
      <c r="F92" s="46"/>
    </row>
    <row r="93" spans="1:6" ht="33.75" x14ac:dyDescent="0.25">
      <c r="A93" s="22">
        <f t="shared" si="5"/>
        <v>72</v>
      </c>
      <c r="B93" s="5" t="s">
        <v>45</v>
      </c>
      <c r="C93" s="16" t="s">
        <v>6</v>
      </c>
      <c r="D93" s="16">
        <v>80</v>
      </c>
      <c r="E93" s="46"/>
      <c r="F93" s="46"/>
    </row>
    <row r="94" spans="1:6" ht="22.5" x14ac:dyDescent="0.25">
      <c r="A94" s="22">
        <f t="shared" si="5"/>
        <v>73</v>
      </c>
      <c r="B94" s="5" t="s">
        <v>92</v>
      </c>
      <c r="C94" s="16" t="s">
        <v>6</v>
      </c>
      <c r="D94" s="16">
        <v>50</v>
      </c>
      <c r="E94" s="46"/>
      <c r="F94" s="46"/>
    </row>
    <row r="95" spans="1:6" ht="22.5" x14ac:dyDescent="0.25">
      <c r="A95" s="22">
        <f t="shared" si="5"/>
        <v>74</v>
      </c>
      <c r="B95" s="5" t="s">
        <v>133</v>
      </c>
      <c r="C95" s="16" t="s">
        <v>6</v>
      </c>
      <c r="D95" s="16">
        <v>50</v>
      </c>
      <c r="E95" s="46"/>
      <c r="F95" s="46"/>
    </row>
    <row r="96" spans="1:6" ht="43.5" customHeight="1" x14ac:dyDescent="0.25">
      <c r="A96" s="22">
        <f t="shared" si="5"/>
        <v>75</v>
      </c>
      <c r="B96" s="5" t="s">
        <v>134</v>
      </c>
      <c r="C96" s="16" t="s">
        <v>6</v>
      </c>
      <c r="D96" s="16">
        <v>80</v>
      </c>
      <c r="E96" s="46"/>
      <c r="F96" s="46"/>
    </row>
    <row r="97" spans="1:6" ht="61.5" customHeight="1" x14ac:dyDescent="0.25">
      <c r="A97" s="22">
        <f t="shared" si="5"/>
        <v>76</v>
      </c>
      <c r="B97" s="5" t="s">
        <v>47</v>
      </c>
      <c r="C97" s="16" t="s">
        <v>20</v>
      </c>
      <c r="D97" s="16">
        <v>8</v>
      </c>
      <c r="E97" s="46"/>
      <c r="F97" s="46"/>
    </row>
    <row r="98" spans="1:6" ht="163.5" customHeight="1" x14ac:dyDescent="0.25">
      <c r="A98" s="22">
        <f t="shared" si="5"/>
        <v>77</v>
      </c>
      <c r="B98" s="5" t="s">
        <v>48</v>
      </c>
      <c r="C98" s="16" t="s">
        <v>20</v>
      </c>
      <c r="D98" s="16">
        <v>8</v>
      </c>
      <c r="E98" s="46"/>
      <c r="F98" s="46"/>
    </row>
    <row r="99" spans="1:6" ht="67.5" x14ac:dyDescent="0.25">
      <c r="A99" s="22">
        <f t="shared" si="5"/>
        <v>78</v>
      </c>
      <c r="B99" s="5" t="s">
        <v>49</v>
      </c>
      <c r="C99" s="16" t="s">
        <v>20</v>
      </c>
      <c r="D99" s="16">
        <v>3</v>
      </c>
      <c r="E99" s="46"/>
      <c r="F99" s="46"/>
    </row>
    <row r="100" spans="1:6" ht="144" x14ac:dyDescent="0.25">
      <c r="A100" s="22">
        <f t="shared" si="5"/>
        <v>79</v>
      </c>
      <c r="B100" s="37" t="s">
        <v>93</v>
      </c>
      <c r="C100" s="19" t="s">
        <v>20</v>
      </c>
      <c r="D100" s="19">
        <v>6</v>
      </c>
      <c r="E100" s="32"/>
      <c r="F100" s="46"/>
    </row>
    <row r="101" spans="1:6" ht="27.75" customHeight="1" x14ac:dyDescent="0.25">
      <c r="A101" s="22">
        <f t="shared" si="5"/>
        <v>80</v>
      </c>
      <c r="B101" s="37" t="s">
        <v>94</v>
      </c>
      <c r="C101" s="19" t="s">
        <v>20</v>
      </c>
      <c r="D101" s="19">
        <v>6</v>
      </c>
      <c r="E101" s="32"/>
      <c r="F101" s="46"/>
    </row>
    <row r="102" spans="1:6" ht="36" x14ac:dyDescent="0.25">
      <c r="A102" s="22">
        <f t="shared" si="5"/>
        <v>81</v>
      </c>
      <c r="B102" s="31" t="s">
        <v>95</v>
      </c>
      <c r="C102" s="19" t="s">
        <v>9</v>
      </c>
      <c r="D102" s="19">
        <v>50</v>
      </c>
      <c r="E102" s="32"/>
      <c r="F102" s="46"/>
    </row>
    <row r="103" spans="1:6" x14ac:dyDescent="0.25">
      <c r="A103" s="22">
        <f t="shared" si="5"/>
        <v>82</v>
      </c>
      <c r="B103" s="5" t="s">
        <v>41</v>
      </c>
      <c r="C103" s="16" t="s">
        <v>2</v>
      </c>
      <c r="D103" s="16">
        <v>6</v>
      </c>
      <c r="E103" s="46"/>
      <c r="F103" s="46"/>
    </row>
    <row r="104" spans="1:6" ht="15" customHeight="1" x14ac:dyDescent="0.25">
      <c r="A104" s="16"/>
      <c r="B104" s="92" t="s">
        <v>97</v>
      </c>
      <c r="C104" s="92"/>
      <c r="D104" s="92"/>
      <c r="E104" s="91"/>
      <c r="F104" s="91"/>
    </row>
    <row r="105" spans="1:6" ht="22.5" x14ac:dyDescent="0.25">
      <c r="A105" s="22">
        <f>1+A103</f>
        <v>83</v>
      </c>
      <c r="B105" s="5" t="s">
        <v>44</v>
      </c>
      <c r="C105" s="16" t="s">
        <v>6</v>
      </c>
      <c r="D105" s="16">
        <v>30</v>
      </c>
      <c r="E105" s="46"/>
      <c r="F105" s="46"/>
    </row>
    <row r="106" spans="1:6" ht="33.75" x14ac:dyDescent="0.25">
      <c r="A106" s="22">
        <f>1+A105</f>
        <v>84</v>
      </c>
      <c r="B106" s="5" t="s">
        <v>45</v>
      </c>
      <c r="C106" s="16" t="s">
        <v>6</v>
      </c>
      <c r="D106" s="16">
        <v>20</v>
      </c>
      <c r="E106" s="46"/>
      <c r="F106" s="46"/>
    </row>
    <row r="107" spans="1:6" ht="22.5" x14ac:dyDescent="0.25">
      <c r="A107" s="22">
        <f t="shared" ref="A107:A116" si="6">1+A106</f>
        <v>85</v>
      </c>
      <c r="B107" s="5" t="s">
        <v>92</v>
      </c>
      <c r="C107" s="16" t="s">
        <v>6</v>
      </c>
      <c r="D107" s="16">
        <v>60</v>
      </c>
      <c r="E107" s="46"/>
      <c r="F107" s="46"/>
    </row>
    <row r="108" spans="1:6" ht="58.5" customHeight="1" x14ac:dyDescent="0.25">
      <c r="A108" s="22">
        <f t="shared" si="6"/>
        <v>86</v>
      </c>
      <c r="B108" s="5" t="s">
        <v>47</v>
      </c>
      <c r="C108" s="16" t="s">
        <v>20</v>
      </c>
      <c r="D108" s="16">
        <v>18</v>
      </c>
      <c r="E108" s="46"/>
      <c r="F108" s="46"/>
    </row>
    <row r="109" spans="1:6" ht="151.5" customHeight="1" x14ac:dyDescent="0.25">
      <c r="A109" s="22">
        <f t="shared" si="6"/>
        <v>87</v>
      </c>
      <c r="B109" s="5" t="s">
        <v>48</v>
      </c>
      <c r="C109" s="16" t="s">
        <v>20</v>
      </c>
      <c r="D109" s="16">
        <v>18</v>
      </c>
      <c r="E109" s="46"/>
      <c r="F109" s="46"/>
    </row>
    <row r="110" spans="1:6" ht="22.5" x14ac:dyDescent="0.25">
      <c r="A110" s="22">
        <f t="shared" si="6"/>
        <v>88</v>
      </c>
      <c r="B110" s="5" t="s">
        <v>128</v>
      </c>
      <c r="C110" s="16" t="s">
        <v>20</v>
      </c>
      <c r="D110" s="16">
        <v>1</v>
      </c>
      <c r="E110" s="46"/>
      <c r="F110" s="46"/>
    </row>
    <row r="111" spans="1:6" ht="61.5" customHeight="1" x14ac:dyDescent="0.25">
      <c r="A111" s="22">
        <f t="shared" si="6"/>
        <v>89</v>
      </c>
      <c r="B111" s="5" t="s">
        <v>49</v>
      </c>
      <c r="C111" s="16" t="s">
        <v>20</v>
      </c>
      <c r="D111" s="16">
        <v>4</v>
      </c>
      <c r="E111" s="46"/>
      <c r="F111" s="46"/>
    </row>
    <row r="112" spans="1:6" ht="144" x14ac:dyDescent="0.25">
      <c r="A112" s="22">
        <f t="shared" si="6"/>
        <v>90</v>
      </c>
      <c r="B112" s="37" t="s">
        <v>93</v>
      </c>
      <c r="C112" s="19" t="s">
        <v>20</v>
      </c>
      <c r="D112" s="19">
        <v>15</v>
      </c>
      <c r="E112" s="32"/>
      <c r="F112" s="46"/>
    </row>
    <row r="113" spans="1:6" ht="30.75" customHeight="1" x14ac:dyDescent="0.25">
      <c r="A113" s="22">
        <f t="shared" si="6"/>
        <v>91</v>
      </c>
      <c r="B113" s="37" t="s">
        <v>94</v>
      </c>
      <c r="C113" s="19" t="s">
        <v>20</v>
      </c>
      <c r="D113" s="19">
        <v>15</v>
      </c>
      <c r="E113" s="32"/>
      <c r="F113" s="46"/>
    </row>
    <row r="114" spans="1:6" ht="36" x14ac:dyDescent="0.25">
      <c r="A114" s="22">
        <f t="shared" si="6"/>
        <v>92</v>
      </c>
      <c r="B114" s="31" t="s">
        <v>95</v>
      </c>
      <c r="C114" s="19" t="s">
        <v>9</v>
      </c>
      <c r="D114" s="19">
        <v>50</v>
      </c>
      <c r="E114" s="32"/>
      <c r="F114" s="46"/>
    </row>
    <row r="115" spans="1:6" x14ac:dyDescent="0.25">
      <c r="A115" s="22">
        <f t="shared" si="6"/>
        <v>93</v>
      </c>
      <c r="B115" s="5" t="s">
        <v>41</v>
      </c>
      <c r="C115" s="16" t="s">
        <v>2</v>
      </c>
      <c r="D115" s="16">
        <v>15</v>
      </c>
      <c r="E115" s="46"/>
      <c r="F115" s="46"/>
    </row>
    <row r="116" spans="1:6" ht="54" customHeight="1" x14ac:dyDescent="0.25">
      <c r="A116" s="22">
        <f t="shared" si="6"/>
        <v>94</v>
      </c>
      <c r="B116" s="5" t="s">
        <v>46</v>
      </c>
      <c r="C116" s="16" t="s">
        <v>20</v>
      </c>
      <c r="D116" s="16">
        <v>3</v>
      </c>
      <c r="E116" s="46"/>
      <c r="F116" s="46"/>
    </row>
    <row r="117" spans="1:6" ht="15" customHeight="1" x14ac:dyDescent="0.25">
      <c r="A117" s="22"/>
      <c r="B117" s="92" t="s">
        <v>135</v>
      </c>
      <c r="C117" s="92"/>
      <c r="D117" s="92"/>
      <c r="E117" s="91"/>
      <c r="F117" s="91"/>
    </row>
    <row r="118" spans="1:6" ht="120" x14ac:dyDescent="0.25">
      <c r="A118" s="22">
        <f>1+A116</f>
        <v>95</v>
      </c>
      <c r="B118" s="40" t="s">
        <v>136</v>
      </c>
      <c r="C118" s="16" t="s">
        <v>6</v>
      </c>
      <c r="D118" s="16">
        <v>20</v>
      </c>
      <c r="E118" s="46"/>
      <c r="F118" s="46"/>
    </row>
    <row r="119" spans="1:6" ht="22.5" x14ac:dyDescent="0.25">
      <c r="A119" s="22">
        <f>1+A118</f>
        <v>96</v>
      </c>
      <c r="B119" s="5" t="s">
        <v>92</v>
      </c>
      <c r="C119" s="16" t="s">
        <v>6</v>
      </c>
      <c r="D119" s="16">
        <v>70</v>
      </c>
      <c r="E119" s="46"/>
      <c r="F119" s="46"/>
    </row>
    <row r="120" spans="1:6" ht="18" customHeight="1" x14ac:dyDescent="0.25">
      <c r="A120" s="22">
        <f t="shared" ref="A120:A130" si="7">1+A119</f>
        <v>97</v>
      </c>
      <c r="B120" s="5" t="s">
        <v>98</v>
      </c>
      <c r="C120" s="16" t="s">
        <v>20</v>
      </c>
      <c r="D120" s="16">
        <v>1</v>
      </c>
      <c r="E120" s="46"/>
      <c r="F120" s="46"/>
    </row>
    <row r="121" spans="1:6" ht="33.75" x14ac:dyDescent="0.25">
      <c r="A121" s="22">
        <f t="shared" si="7"/>
        <v>98</v>
      </c>
      <c r="B121" s="5" t="s">
        <v>45</v>
      </c>
      <c r="C121" s="16" t="s">
        <v>6</v>
      </c>
      <c r="D121" s="16">
        <v>15</v>
      </c>
      <c r="E121" s="46"/>
      <c r="F121" s="46"/>
    </row>
    <row r="122" spans="1:6" ht="22.5" x14ac:dyDescent="0.25">
      <c r="A122" s="22">
        <f t="shared" si="7"/>
        <v>99</v>
      </c>
      <c r="B122" s="5" t="s">
        <v>92</v>
      </c>
      <c r="C122" s="16" t="s">
        <v>6</v>
      </c>
      <c r="D122" s="16">
        <v>70</v>
      </c>
      <c r="E122" s="46"/>
      <c r="F122" s="46"/>
    </row>
    <row r="123" spans="1:6" ht="61.5" customHeight="1" x14ac:dyDescent="0.25">
      <c r="A123" s="22">
        <f t="shared" si="7"/>
        <v>100</v>
      </c>
      <c r="B123" s="5" t="s">
        <v>47</v>
      </c>
      <c r="C123" s="16" t="s">
        <v>20</v>
      </c>
      <c r="D123" s="16">
        <v>4</v>
      </c>
      <c r="E123" s="46"/>
      <c r="F123" s="46"/>
    </row>
    <row r="124" spans="1:6" ht="150" customHeight="1" x14ac:dyDescent="0.25">
      <c r="A124" s="22">
        <f t="shared" si="7"/>
        <v>101</v>
      </c>
      <c r="B124" s="5" t="s">
        <v>48</v>
      </c>
      <c r="C124" s="16" t="s">
        <v>20</v>
      </c>
      <c r="D124" s="16">
        <v>4</v>
      </c>
      <c r="E124" s="46"/>
      <c r="F124" s="46"/>
    </row>
    <row r="125" spans="1:6" ht="22.5" x14ac:dyDescent="0.25">
      <c r="A125" s="22">
        <f t="shared" si="7"/>
        <v>102</v>
      </c>
      <c r="B125" s="5" t="s">
        <v>128</v>
      </c>
      <c r="C125" s="16" t="s">
        <v>20</v>
      </c>
      <c r="D125" s="16">
        <v>1</v>
      </c>
      <c r="E125" s="46"/>
      <c r="F125" s="46"/>
    </row>
    <row r="126" spans="1:6" ht="67.5" x14ac:dyDescent="0.25">
      <c r="A126" s="22">
        <f t="shared" si="7"/>
        <v>103</v>
      </c>
      <c r="B126" s="5" t="s">
        <v>49</v>
      </c>
      <c r="C126" s="16" t="s">
        <v>20</v>
      </c>
      <c r="D126" s="16">
        <v>10</v>
      </c>
      <c r="E126" s="46"/>
      <c r="F126" s="46"/>
    </row>
    <row r="127" spans="1:6" ht="23.25" customHeight="1" x14ac:dyDescent="0.25">
      <c r="A127" s="22">
        <f t="shared" si="7"/>
        <v>104</v>
      </c>
      <c r="B127" s="37" t="s">
        <v>93</v>
      </c>
      <c r="C127" s="19" t="s">
        <v>20</v>
      </c>
      <c r="D127" s="19">
        <v>10</v>
      </c>
      <c r="E127" s="32"/>
      <c r="F127" s="46"/>
    </row>
    <row r="128" spans="1:6" ht="25.5" customHeight="1" x14ac:dyDescent="0.25">
      <c r="A128" s="22">
        <f t="shared" si="7"/>
        <v>105</v>
      </c>
      <c r="B128" s="37" t="s">
        <v>94</v>
      </c>
      <c r="C128" s="19" t="s">
        <v>20</v>
      </c>
      <c r="D128" s="19">
        <v>10</v>
      </c>
      <c r="E128" s="32"/>
      <c r="F128" s="46"/>
    </row>
    <row r="129" spans="1:6" ht="36" x14ac:dyDescent="0.25">
      <c r="A129" s="22">
        <f t="shared" si="7"/>
        <v>106</v>
      </c>
      <c r="B129" s="31" t="s">
        <v>95</v>
      </c>
      <c r="C129" s="19" t="s">
        <v>9</v>
      </c>
      <c r="D129" s="19">
        <v>50</v>
      </c>
      <c r="E129" s="32"/>
      <c r="F129" s="46"/>
    </row>
    <row r="130" spans="1:6" x14ac:dyDescent="0.25">
      <c r="A130" s="22">
        <f t="shared" si="7"/>
        <v>107</v>
      </c>
      <c r="B130" s="5" t="s">
        <v>41</v>
      </c>
      <c r="C130" s="16" t="s">
        <v>2</v>
      </c>
      <c r="D130" s="16">
        <v>10</v>
      </c>
      <c r="E130" s="46"/>
      <c r="F130" s="46"/>
    </row>
    <row r="131" spans="1:6" x14ac:dyDescent="0.25">
      <c r="A131" s="22"/>
      <c r="B131" s="92" t="s">
        <v>99</v>
      </c>
      <c r="C131" s="92"/>
      <c r="D131" s="92"/>
      <c r="E131" s="91"/>
      <c r="F131" s="91"/>
    </row>
    <row r="132" spans="1:6" ht="33.75" x14ac:dyDescent="0.25">
      <c r="A132" s="22">
        <f>1+A130</f>
        <v>108</v>
      </c>
      <c r="B132" s="5" t="s">
        <v>100</v>
      </c>
      <c r="C132" s="16" t="s">
        <v>6</v>
      </c>
      <c r="D132" s="17">
        <v>4000</v>
      </c>
      <c r="E132" s="46"/>
      <c r="F132" s="46"/>
    </row>
    <row r="133" spans="1:6" ht="22.5" x14ac:dyDescent="0.25">
      <c r="A133" s="22">
        <f>1+A132</f>
        <v>109</v>
      </c>
      <c r="B133" s="5" t="s">
        <v>30</v>
      </c>
      <c r="C133" s="17" t="s">
        <v>6</v>
      </c>
      <c r="D133" s="17">
        <v>2000</v>
      </c>
      <c r="E133" s="46"/>
      <c r="F133" s="46"/>
    </row>
    <row r="134" spans="1:6" ht="22.5" x14ac:dyDescent="0.25">
      <c r="A134" s="22">
        <f t="shared" ref="A134:A136" si="8">1+A133</f>
        <v>110</v>
      </c>
      <c r="B134" s="5" t="s">
        <v>25</v>
      </c>
      <c r="C134" s="16" t="s">
        <v>6</v>
      </c>
      <c r="D134" s="16">
        <v>200</v>
      </c>
      <c r="E134" s="46"/>
      <c r="F134" s="46"/>
    </row>
    <row r="135" spans="1:6" ht="22.5" x14ac:dyDescent="0.25">
      <c r="A135" s="22">
        <f t="shared" si="8"/>
        <v>111</v>
      </c>
      <c r="B135" s="5" t="s">
        <v>25</v>
      </c>
      <c r="C135" s="16" t="s">
        <v>9</v>
      </c>
      <c r="D135" s="16">
        <v>1500</v>
      </c>
      <c r="E135" s="46"/>
      <c r="F135" s="46"/>
    </row>
    <row r="136" spans="1:6" ht="37.5" customHeight="1" x14ac:dyDescent="0.25">
      <c r="A136" s="22">
        <f t="shared" si="8"/>
        <v>112</v>
      </c>
      <c r="B136" s="5" t="s">
        <v>137</v>
      </c>
      <c r="C136" s="16" t="s">
        <v>6</v>
      </c>
      <c r="D136" s="16">
        <v>400</v>
      </c>
      <c r="E136" s="46"/>
      <c r="F136" s="46"/>
    </row>
    <row r="137" spans="1:6" ht="15" customHeight="1" x14ac:dyDescent="0.25">
      <c r="A137" s="22"/>
      <c r="B137" s="92" t="s">
        <v>51</v>
      </c>
      <c r="C137" s="92"/>
      <c r="D137" s="92"/>
      <c r="E137" s="91"/>
      <c r="F137" s="91"/>
    </row>
    <row r="138" spans="1:6" ht="45" x14ac:dyDescent="0.25">
      <c r="A138" s="22">
        <f>1+A136</f>
        <v>113</v>
      </c>
      <c r="B138" s="5" t="s">
        <v>27</v>
      </c>
      <c r="C138" s="16" t="s">
        <v>28</v>
      </c>
      <c r="D138" s="16">
        <v>120</v>
      </c>
      <c r="E138" s="46"/>
      <c r="F138" s="46"/>
    </row>
    <row r="139" spans="1:6" ht="45" x14ac:dyDescent="0.25">
      <c r="A139" s="22">
        <f>1+A138</f>
        <v>114</v>
      </c>
      <c r="B139" s="5" t="s">
        <v>29</v>
      </c>
      <c r="C139" s="16" t="s">
        <v>9</v>
      </c>
      <c r="D139" s="16">
        <v>500</v>
      </c>
      <c r="E139" s="46"/>
      <c r="F139" s="46"/>
    </row>
    <row r="140" spans="1:6" ht="45" x14ac:dyDescent="0.25">
      <c r="A140" s="22">
        <f t="shared" ref="A140:A144" si="9">1+A139</f>
        <v>115</v>
      </c>
      <c r="B140" s="5" t="s">
        <v>32</v>
      </c>
      <c r="C140" s="16" t="s">
        <v>9</v>
      </c>
      <c r="D140" s="17">
        <v>50</v>
      </c>
      <c r="E140" s="46"/>
      <c r="F140" s="46"/>
    </row>
    <row r="141" spans="1:6" ht="33.75" x14ac:dyDescent="0.25">
      <c r="A141" s="22">
        <f t="shared" si="9"/>
        <v>116</v>
      </c>
      <c r="B141" s="5" t="s">
        <v>33</v>
      </c>
      <c r="C141" s="16" t="s">
        <v>9</v>
      </c>
      <c r="D141" s="17">
        <v>10</v>
      </c>
      <c r="E141" s="46"/>
      <c r="F141" s="46"/>
    </row>
    <row r="142" spans="1:6" ht="33.75" x14ac:dyDescent="0.25">
      <c r="A142" s="22">
        <f t="shared" si="9"/>
        <v>117</v>
      </c>
      <c r="B142" s="3" t="s">
        <v>34</v>
      </c>
      <c r="C142" s="16" t="s">
        <v>6</v>
      </c>
      <c r="D142" s="17">
        <v>50</v>
      </c>
      <c r="E142" s="46"/>
      <c r="F142" s="46"/>
    </row>
    <row r="143" spans="1:6" ht="33.75" x14ac:dyDescent="0.25">
      <c r="A143" s="22">
        <f t="shared" si="9"/>
        <v>118</v>
      </c>
      <c r="B143" s="5" t="s">
        <v>84</v>
      </c>
      <c r="C143" s="11" t="s">
        <v>12</v>
      </c>
      <c r="D143" s="17">
        <v>1</v>
      </c>
      <c r="E143" s="46"/>
      <c r="F143" s="46"/>
    </row>
    <row r="144" spans="1:6" ht="33.75" x14ac:dyDescent="0.25">
      <c r="A144" s="22">
        <f t="shared" si="9"/>
        <v>119</v>
      </c>
      <c r="B144" s="5" t="s">
        <v>78</v>
      </c>
      <c r="C144" s="16" t="s">
        <v>6</v>
      </c>
      <c r="D144" s="17">
        <v>80</v>
      </c>
      <c r="E144" s="46"/>
      <c r="F144" s="46"/>
    </row>
    <row r="145" spans="1:6" ht="15" customHeight="1" x14ac:dyDescent="0.25">
      <c r="A145" s="12"/>
      <c r="B145" s="92" t="s">
        <v>52</v>
      </c>
      <c r="C145" s="92"/>
      <c r="D145" s="92"/>
      <c r="E145" s="91"/>
      <c r="F145" s="91"/>
    </row>
    <row r="146" spans="1:6" ht="33.75" x14ac:dyDescent="0.25">
      <c r="A146" s="2">
        <f>1+A144</f>
        <v>120</v>
      </c>
      <c r="B146" s="5" t="s">
        <v>26</v>
      </c>
      <c r="C146" s="16" t="s">
        <v>6</v>
      </c>
      <c r="D146" s="16">
        <v>800</v>
      </c>
      <c r="E146" s="46"/>
      <c r="F146" s="46"/>
    </row>
    <row r="147" spans="1:6" ht="22.5" x14ac:dyDescent="0.25">
      <c r="A147" s="2">
        <f>1+A146</f>
        <v>121</v>
      </c>
      <c r="B147" s="5" t="s">
        <v>25</v>
      </c>
      <c r="C147" s="16" t="s">
        <v>6</v>
      </c>
      <c r="D147" s="16">
        <v>40</v>
      </c>
      <c r="E147" s="46"/>
      <c r="F147" s="46"/>
    </row>
    <row r="148" spans="1:6" ht="22.5" x14ac:dyDescent="0.25">
      <c r="A148" s="2">
        <f t="shared" ref="A148:A149" si="10">1+A147</f>
        <v>122</v>
      </c>
      <c r="B148" s="5" t="s">
        <v>25</v>
      </c>
      <c r="C148" s="16" t="s">
        <v>9</v>
      </c>
      <c r="D148" s="16">
        <v>80</v>
      </c>
      <c r="E148" s="46"/>
      <c r="F148" s="46"/>
    </row>
    <row r="149" spans="1:6" ht="22.5" x14ac:dyDescent="0.25">
      <c r="A149" s="2">
        <f t="shared" si="10"/>
        <v>123</v>
      </c>
      <c r="B149" s="5" t="s">
        <v>17</v>
      </c>
      <c r="C149" s="17" t="s">
        <v>9</v>
      </c>
      <c r="D149" s="17">
        <v>900</v>
      </c>
      <c r="E149" s="46"/>
      <c r="F149" s="46"/>
    </row>
    <row r="150" spans="1:6" ht="15" customHeight="1" x14ac:dyDescent="0.25">
      <c r="A150" s="12"/>
      <c r="B150" s="92" t="s">
        <v>55</v>
      </c>
      <c r="C150" s="92"/>
      <c r="D150" s="92"/>
      <c r="E150" s="91"/>
      <c r="F150" s="91"/>
    </row>
    <row r="151" spans="1:6" ht="38.25" customHeight="1" x14ac:dyDescent="0.25">
      <c r="A151" s="2">
        <f>1+A149</f>
        <v>124</v>
      </c>
      <c r="B151" s="5" t="s">
        <v>138</v>
      </c>
      <c r="C151" s="17" t="s">
        <v>35</v>
      </c>
      <c r="D151" s="17">
        <v>1000</v>
      </c>
      <c r="E151" s="46"/>
      <c r="F151" s="46"/>
    </row>
    <row r="152" spans="1:6" ht="21.75" customHeight="1" x14ac:dyDescent="0.25">
      <c r="A152" s="2">
        <f>1+A151</f>
        <v>125</v>
      </c>
      <c r="B152" s="5" t="s">
        <v>18</v>
      </c>
      <c r="C152" s="17" t="s">
        <v>6</v>
      </c>
      <c r="D152" s="17">
        <v>14</v>
      </c>
      <c r="E152" s="46"/>
      <c r="F152" s="46"/>
    </row>
    <row r="153" spans="1:6" ht="15" customHeight="1" x14ac:dyDescent="0.25">
      <c r="A153" s="12"/>
      <c r="B153" s="92" t="s">
        <v>53</v>
      </c>
      <c r="C153" s="92"/>
      <c r="D153" s="92"/>
      <c r="E153" s="91"/>
      <c r="F153" s="91"/>
    </row>
    <row r="154" spans="1:6" ht="24" customHeight="1" x14ac:dyDescent="0.25">
      <c r="A154" s="2">
        <f>1+A152</f>
        <v>126</v>
      </c>
      <c r="B154" s="5" t="s">
        <v>39</v>
      </c>
      <c r="C154" s="17" t="s">
        <v>35</v>
      </c>
      <c r="D154" s="17">
        <v>1000</v>
      </c>
      <c r="E154" s="46"/>
      <c r="F154" s="46"/>
    </row>
    <row r="155" spans="1:6" ht="44.25" customHeight="1" x14ac:dyDescent="0.25">
      <c r="A155" s="2">
        <f>1+A154</f>
        <v>127</v>
      </c>
      <c r="B155" s="5" t="s">
        <v>36</v>
      </c>
      <c r="C155" s="16" t="s">
        <v>28</v>
      </c>
      <c r="D155" s="16">
        <v>25</v>
      </c>
      <c r="E155" s="46"/>
      <c r="F155" s="46"/>
    </row>
    <row r="156" spans="1:6" ht="15" customHeight="1" x14ac:dyDescent="0.25">
      <c r="A156" s="12"/>
      <c r="B156" s="92" t="s">
        <v>54</v>
      </c>
      <c r="C156" s="92"/>
      <c r="D156" s="92"/>
      <c r="E156" s="91"/>
      <c r="F156" s="91"/>
    </row>
    <row r="157" spans="1:6" ht="24" customHeight="1" x14ac:dyDescent="0.25">
      <c r="A157" s="2">
        <f>1+A155</f>
        <v>128</v>
      </c>
      <c r="B157" s="5" t="s">
        <v>39</v>
      </c>
      <c r="C157" s="17" t="s">
        <v>35</v>
      </c>
      <c r="D157" s="17">
        <v>1000</v>
      </c>
      <c r="E157" s="46"/>
      <c r="F157" s="46"/>
    </row>
    <row r="158" spans="1:6" ht="23.25" customHeight="1" x14ac:dyDescent="0.25">
      <c r="A158" s="2">
        <f>1+A157</f>
        <v>129</v>
      </c>
      <c r="B158" s="5" t="s">
        <v>30</v>
      </c>
      <c r="C158" s="17" t="s">
        <v>6</v>
      </c>
      <c r="D158" s="17">
        <v>300</v>
      </c>
      <c r="E158" s="46"/>
      <c r="F158" s="46"/>
    </row>
    <row r="159" spans="1:6" ht="15" customHeight="1" x14ac:dyDescent="0.25">
      <c r="A159" s="2"/>
      <c r="B159" s="92" t="s">
        <v>55</v>
      </c>
      <c r="C159" s="92"/>
      <c r="D159" s="92"/>
      <c r="E159" s="91"/>
      <c r="F159" s="91"/>
    </row>
    <row r="160" spans="1:6" ht="23.25" customHeight="1" x14ac:dyDescent="0.25">
      <c r="A160" s="2">
        <f>1+A158</f>
        <v>130</v>
      </c>
      <c r="B160" s="5" t="s">
        <v>138</v>
      </c>
      <c r="C160" s="17" t="s">
        <v>35</v>
      </c>
      <c r="D160" s="17">
        <v>800</v>
      </c>
      <c r="E160" s="46"/>
      <c r="F160" s="46"/>
    </row>
    <row r="161" spans="1:6" ht="33.75" x14ac:dyDescent="0.25">
      <c r="A161" s="2">
        <f>1+A160</f>
        <v>131</v>
      </c>
      <c r="B161" s="5" t="s">
        <v>78</v>
      </c>
      <c r="C161" s="16" t="s">
        <v>6</v>
      </c>
      <c r="D161" s="17">
        <v>100</v>
      </c>
      <c r="E161" s="46"/>
      <c r="F161" s="46"/>
    </row>
    <row r="162" spans="1:6" ht="23.25" customHeight="1" x14ac:dyDescent="0.25">
      <c r="A162" s="2">
        <f t="shared" ref="A162:A163" si="11">1+A161</f>
        <v>132</v>
      </c>
      <c r="B162" s="5" t="s">
        <v>44</v>
      </c>
      <c r="C162" s="16" t="s">
        <v>6</v>
      </c>
      <c r="D162" s="16">
        <v>25</v>
      </c>
      <c r="E162" s="46"/>
      <c r="F162" s="46"/>
    </row>
    <row r="163" spans="1:6" ht="50.25" customHeight="1" x14ac:dyDescent="0.25">
      <c r="A163" s="2">
        <f t="shared" si="11"/>
        <v>133</v>
      </c>
      <c r="B163" s="5" t="s">
        <v>46</v>
      </c>
      <c r="C163" s="16" t="s">
        <v>12</v>
      </c>
      <c r="D163" s="16">
        <v>3</v>
      </c>
      <c r="E163" s="46"/>
      <c r="F163" s="46"/>
    </row>
    <row r="164" spans="1:6" ht="26.45" customHeight="1" x14ac:dyDescent="0.25">
      <c r="A164" s="21"/>
      <c r="B164" s="92" t="s">
        <v>56</v>
      </c>
      <c r="C164" s="92"/>
      <c r="D164" s="92"/>
      <c r="E164" s="91"/>
      <c r="F164" s="91"/>
    </row>
    <row r="165" spans="1:6" ht="43.5" customHeight="1" x14ac:dyDescent="0.25">
      <c r="A165" s="2">
        <f>1+A163</f>
        <v>134</v>
      </c>
      <c r="B165" s="38" t="s">
        <v>139</v>
      </c>
      <c r="C165" s="138" t="s">
        <v>2</v>
      </c>
      <c r="D165" s="138">
        <v>1</v>
      </c>
      <c r="E165" s="46"/>
      <c r="F165" s="46"/>
    </row>
    <row r="166" spans="1:6" ht="45" x14ac:dyDescent="0.25">
      <c r="A166" s="2">
        <f>1+A165</f>
        <v>135</v>
      </c>
      <c r="B166" s="139" t="s">
        <v>140</v>
      </c>
      <c r="C166" s="138" t="s">
        <v>40</v>
      </c>
      <c r="D166" s="138">
        <v>40</v>
      </c>
      <c r="E166" s="46"/>
      <c r="F166" s="46"/>
    </row>
    <row r="167" spans="1:6" ht="38.25" customHeight="1" x14ac:dyDescent="0.25">
      <c r="A167" s="2">
        <f t="shared" ref="A167:A172" si="12">1+A166</f>
        <v>136</v>
      </c>
      <c r="B167" s="139" t="s">
        <v>101</v>
      </c>
      <c r="C167" s="138" t="s">
        <v>40</v>
      </c>
      <c r="D167" s="138">
        <v>40</v>
      </c>
      <c r="E167" s="46"/>
      <c r="F167" s="46"/>
    </row>
    <row r="168" spans="1:6" ht="60" x14ac:dyDescent="0.25">
      <c r="A168" s="2">
        <f t="shared" si="12"/>
        <v>137</v>
      </c>
      <c r="B168" s="39" t="s">
        <v>141</v>
      </c>
      <c r="C168" s="138" t="s">
        <v>12</v>
      </c>
      <c r="D168" s="138">
        <v>12</v>
      </c>
      <c r="E168" s="46"/>
      <c r="F168" s="46"/>
    </row>
    <row r="169" spans="1:6" ht="41.25" customHeight="1" x14ac:dyDescent="0.25">
      <c r="A169" s="2">
        <f t="shared" si="12"/>
        <v>138</v>
      </c>
      <c r="B169" s="139" t="s">
        <v>120</v>
      </c>
      <c r="C169" s="138" t="s">
        <v>12</v>
      </c>
      <c r="D169" s="138">
        <v>30</v>
      </c>
      <c r="E169" s="46"/>
      <c r="F169" s="46"/>
    </row>
    <row r="170" spans="1:6" ht="179.25" customHeight="1" x14ac:dyDescent="0.25">
      <c r="A170" s="2">
        <f t="shared" si="12"/>
        <v>139</v>
      </c>
      <c r="B170" s="139" t="s">
        <v>117</v>
      </c>
      <c r="C170" s="138" t="s">
        <v>12</v>
      </c>
      <c r="D170" s="138">
        <v>50</v>
      </c>
      <c r="E170" s="46"/>
      <c r="F170" s="46"/>
    </row>
    <row r="171" spans="1:6" ht="174.75" customHeight="1" x14ac:dyDescent="0.25">
      <c r="A171" s="2">
        <f t="shared" si="12"/>
        <v>140</v>
      </c>
      <c r="B171" s="139" t="s">
        <v>115</v>
      </c>
      <c r="C171" s="138" t="s">
        <v>12</v>
      </c>
      <c r="D171" s="138">
        <v>52</v>
      </c>
      <c r="E171" s="46"/>
      <c r="F171" s="46"/>
    </row>
    <row r="172" spans="1:6" ht="174" customHeight="1" x14ac:dyDescent="0.25">
      <c r="A172" s="2">
        <f t="shared" si="12"/>
        <v>141</v>
      </c>
      <c r="B172" s="139" t="s">
        <v>116</v>
      </c>
      <c r="C172" s="138" t="s">
        <v>12</v>
      </c>
      <c r="D172" s="138">
        <v>30</v>
      </c>
      <c r="E172" s="46"/>
      <c r="F172" s="46"/>
    </row>
    <row r="173" spans="1:6" x14ac:dyDescent="0.25">
      <c r="A173" s="2"/>
      <c r="B173" s="140" t="s">
        <v>111</v>
      </c>
      <c r="C173" s="140"/>
      <c r="D173" s="140"/>
      <c r="E173" s="91"/>
      <c r="F173" s="91"/>
    </row>
    <row r="174" spans="1:6" s="8" customFormat="1" x14ac:dyDescent="0.25">
      <c r="A174" s="2">
        <f>1+A172</f>
        <v>142</v>
      </c>
      <c r="B174" s="38" t="s">
        <v>102</v>
      </c>
      <c r="C174" s="141" t="s">
        <v>103</v>
      </c>
      <c r="D174" s="137">
        <v>1</v>
      </c>
      <c r="E174" s="51"/>
      <c r="F174" s="46"/>
    </row>
    <row r="175" spans="1:6" s="8" customFormat="1" x14ac:dyDescent="0.25">
      <c r="A175" s="2">
        <f>1+A174</f>
        <v>143</v>
      </c>
      <c r="B175" s="38" t="s">
        <v>104</v>
      </c>
      <c r="C175" s="141" t="s">
        <v>103</v>
      </c>
      <c r="D175" s="137">
        <v>1</v>
      </c>
      <c r="E175" s="51"/>
      <c r="F175" s="46"/>
    </row>
    <row r="176" spans="1:6" s="8" customFormat="1" ht="22.5" x14ac:dyDescent="0.25">
      <c r="A176" s="2">
        <f t="shared" ref="A176:A182" si="13">1+A175</f>
        <v>144</v>
      </c>
      <c r="B176" s="38" t="s">
        <v>105</v>
      </c>
      <c r="C176" s="141" t="s">
        <v>103</v>
      </c>
      <c r="D176" s="137">
        <v>2</v>
      </c>
      <c r="E176" s="51"/>
      <c r="F176" s="46"/>
    </row>
    <row r="177" spans="1:6" s="8" customFormat="1" ht="22.5" x14ac:dyDescent="0.25">
      <c r="A177" s="2">
        <f t="shared" si="13"/>
        <v>145</v>
      </c>
      <c r="B177" s="38" t="s">
        <v>106</v>
      </c>
      <c r="C177" s="141" t="s">
        <v>103</v>
      </c>
      <c r="D177" s="137">
        <v>5</v>
      </c>
      <c r="E177" s="51"/>
      <c r="F177" s="46"/>
    </row>
    <row r="178" spans="1:6" s="8" customFormat="1" x14ac:dyDescent="0.25">
      <c r="A178" s="2">
        <f t="shared" si="13"/>
        <v>146</v>
      </c>
      <c r="B178" s="38" t="s">
        <v>107</v>
      </c>
      <c r="C178" s="141" t="s">
        <v>108</v>
      </c>
      <c r="D178" s="137">
        <v>30</v>
      </c>
      <c r="E178" s="51"/>
      <c r="F178" s="46"/>
    </row>
    <row r="179" spans="1:6" s="8" customFormat="1" x14ac:dyDescent="0.25">
      <c r="A179" s="2">
        <f t="shared" si="13"/>
        <v>147</v>
      </c>
      <c r="B179" s="38" t="s">
        <v>109</v>
      </c>
      <c r="C179" s="141" t="s">
        <v>108</v>
      </c>
      <c r="D179" s="137">
        <v>50</v>
      </c>
      <c r="E179" s="51"/>
      <c r="F179" s="46"/>
    </row>
    <row r="180" spans="1:6" s="8" customFormat="1" ht="24" customHeight="1" x14ac:dyDescent="0.25">
      <c r="A180" s="2">
        <f t="shared" si="13"/>
        <v>148</v>
      </c>
      <c r="B180" s="38" t="s">
        <v>142</v>
      </c>
      <c r="C180" s="141" t="s">
        <v>2</v>
      </c>
      <c r="D180" s="137">
        <v>3</v>
      </c>
      <c r="E180" s="51"/>
      <c r="F180" s="46"/>
    </row>
    <row r="181" spans="1:6" ht="39.75" customHeight="1" x14ac:dyDescent="0.25">
      <c r="A181" s="2">
        <f t="shared" si="13"/>
        <v>149</v>
      </c>
      <c r="B181" s="38" t="s">
        <v>110</v>
      </c>
      <c r="C181" s="141" t="s">
        <v>2</v>
      </c>
      <c r="D181" s="137">
        <v>3</v>
      </c>
      <c r="E181" s="51"/>
      <c r="F181" s="46"/>
    </row>
    <row r="182" spans="1:6" x14ac:dyDescent="0.25">
      <c r="A182" s="2">
        <f t="shared" si="13"/>
        <v>150</v>
      </c>
      <c r="B182" s="38" t="s">
        <v>143</v>
      </c>
      <c r="C182" s="141" t="s">
        <v>2</v>
      </c>
      <c r="D182" s="137">
        <v>3</v>
      </c>
      <c r="E182" s="51"/>
      <c r="F182" s="46"/>
    </row>
    <row r="183" spans="1:6" ht="15" customHeight="1" x14ac:dyDescent="0.25">
      <c r="A183" s="2"/>
      <c r="B183" s="140" t="s">
        <v>112</v>
      </c>
      <c r="C183" s="140"/>
      <c r="D183" s="140"/>
      <c r="E183" s="91"/>
      <c r="F183" s="91"/>
    </row>
    <row r="184" spans="1:6" x14ac:dyDescent="0.25">
      <c r="A184" s="2">
        <f>1+A182</f>
        <v>151</v>
      </c>
      <c r="B184" s="38" t="s">
        <v>102</v>
      </c>
      <c r="C184" s="141" t="s">
        <v>103</v>
      </c>
      <c r="D184" s="137">
        <v>1</v>
      </c>
      <c r="E184" s="51"/>
      <c r="F184" s="46"/>
    </row>
    <row r="185" spans="1:6" x14ac:dyDescent="0.25">
      <c r="A185" s="2">
        <f>1+A184</f>
        <v>152</v>
      </c>
      <c r="B185" s="38" t="s">
        <v>104</v>
      </c>
      <c r="C185" s="141" t="s">
        <v>103</v>
      </c>
      <c r="D185" s="137">
        <v>1</v>
      </c>
      <c r="E185" s="51"/>
      <c r="F185" s="46"/>
    </row>
    <row r="186" spans="1:6" ht="22.5" x14ac:dyDescent="0.25">
      <c r="A186" s="2">
        <f t="shared" ref="A186:A192" si="14">1+A185</f>
        <v>153</v>
      </c>
      <c r="B186" s="38" t="s">
        <v>105</v>
      </c>
      <c r="C186" s="141" t="s">
        <v>103</v>
      </c>
      <c r="D186" s="137">
        <v>2</v>
      </c>
      <c r="E186" s="51"/>
      <c r="F186" s="46"/>
    </row>
    <row r="187" spans="1:6" ht="22.5" x14ac:dyDescent="0.25">
      <c r="A187" s="2">
        <f t="shared" si="14"/>
        <v>154</v>
      </c>
      <c r="B187" s="38" t="s">
        <v>106</v>
      </c>
      <c r="C187" s="141" t="s">
        <v>103</v>
      </c>
      <c r="D187" s="137">
        <v>5</v>
      </c>
      <c r="E187" s="51"/>
      <c r="F187" s="46"/>
    </row>
    <row r="188" spans="1:6" x14ac:dyDescent="0.25">
      <c r="A188" s="2">
        <f t="shared" si="14"/>
        <v>155</v>
      </c>
      <c r="B188" s="38" t="s">
        <v>107</v>
      </c>
      <c r="C188" s="141" t="s">
        <v>108</v>
      </c>
      <c r="D188" s="137">
        <v>30</v>
      </c>
      <c r="E188" s="51"/>
      <c r="F188" s="46"/>
    </row>
    <row r="189" spans="1:6" x14ac:dyDescent="0.25">
      <c r="A189" s="2">
        <f t="shared" si="14"/>
        <v>156</v>
      </c>
      <c r="B189" s="38" t="s">
        <v>109</v>
      </c>
      <c r="C189" s="141" t="s">
        <v>108</v>
      </c>
      <c r="D189" s="137">
        <v>50</v>
      </c>
      <c r="E189" s="51"/>
      <c r="F189" s="46"/>
    </row>
    <row r="190" spans="1:6" ht="24" customHeight="1" x14ac:dyDescent="0.25">
      <c r="A190" s="2">
        <f t="shared" si="14"/>
        <v>157</v>
      </c>
      <c r="B190" s="38" t="s">
        <v>142</v>
      </c>
      <c r="C190" s="141" t="s">
        <v>2</v>
      </c>
      <c r="D190" s="137">
        <v>3</v>
      </c>
      <c r="E190" s="51"/>
      <c r="F190" s="46"/>
    </row>
    <row r="191" spans="1:6" ht="22.5" x14ac:dyDescent="0.25">
      <c r="A191" s="2">
        <f t="shared" si="14"/>
        <v>158</v>
      </c>
      <c r="B191" s="38" t="s">
        <v>110</v>
      </c>
      <c r="C191" s="141" t="s">
        <v>2</v>
      </c>
      <c r="D191" s="137">
        <v>3</v>
      </c>
      <c r="E191" s="51"/>
      <c r="F191" s="46"/>
    </row>
    <row r="192" spans="1:6" x14ac:dyDescent="0.25">
      <c r="A192" s="2">
        <f t="shared" si="14"/>
        <v>159</v>
      </c>
      <c r="B192" s="38" t="s">
        <v>143</v>
      </c>
      <c r="C192" s="141" t="s">
        <v>2</v>
      </c>
      <c r="D192" s="137">
        <v>3</v>
      </c>
      <c r="E192" s="51"/>
      <c r="F192" s="46"/>
    </row>
    <row r="193" spans="1:6" ht="15" customHeight="1" x14ac:dyDescent="0.25">
      <c r="A193" s="2"/>
      <c r="B193" s="92" t="s">
        <v>150</v>
      </c>
      <c r="C193" s="92"/>
      <c r="D193" s="92"/>
      <c r="E193" s="91"/>
      <c r="F193" s="91"/>
    </row>
    <row r="194" spans="1:6" ht="33.75" customHeight="1" x14ac:dyDescent="0.25">
      <c r="A194" s="2">
        <f>1+A192</f>
        <v>160</v>
      </c>
      <c r="B194" s="39" t="s">
        <v>114</v>
      </c>
      <c r="C194" s="20" t="s">
        <v>6</v>
      </c>
      <c r="D194" s="16">
        <v>30</v>
      </c>
      <c r="E194" s="46"/>
      <c r="F194" s="46"/>
    </row>
    <row r="195" spans="1:6" x14ac:dyDescent="0.25">
      <c r="A195" s="2">
        <f>1+A194</f>
        <v>161</v>
      </c>
      <c r="B195" s="5" t="s">
        <v>144</v>
      </c>
      <c r="C195" s="16" t="s">
        <v>6</v>
      </c>
      <c r="D195" s="16">
        <v>30</v>
      </c>
      <c r="E195" s="46"/>
      <c r="F195" s="46"/>
    </row>
    <row r="196" spans="1:6" ht="15" customHeight="1" x14ac:dyDescent="0.25">
      <c r="A196" s="16"/>
      <c r="B196" s="92" t="s">
        <v>149</v>
      </c>
      <c r="C196" s="92"/>
      <c r="D196" s="92"/>
      <c r="E196" s="91"/>
      <c r="F196" s="91"/>
    </row>
    <row r="197" spans="1:6" ht="56.25" x14ac:dyDescent="0.25">
      <c r="A197" s="2">
        <f>1+A195</f>
        <v>162</v>
      </c>
      <c r="B197" s="5" t="s">
        <v>113</v>
      </c>
      <c r="C197" s="16" t="s">
        <v>9</v>
      </c>
      <c r="D197" s="16">
        <v>25</v>
      </c>
      <c r="E197" s="46"/>
      <c r="F197" s="46"/>
    </row>
    <row r="198" spans="1:6" ht="15" customHeight="1" thickBot="1" x14ac:dyDescent="0.3">
      <c r="A198" s="2"/>
      <c r="B198" s="114" t="s">
        <v>148</v>
      </c>
      <c r="C198" s="92"/>
      <c r="D198" s="92"/>
      <c r="E198" s="91"/>
      <c r="F198" s="91"/>
    </row>
    <row r="199" spans="1:6" ht="79.5" customHeight="1" thickBot="1" x14ac:dyDescent="0.3">
      <c r="A199" s="112">
        <f>1+A197</f>
        <v>163</v>
      </c>
      <c r="B199" s="116" t="s">
        <v>151</v>
      </c>
      <c r="C199" s="113" t="s">
        <v>6</v>
      </c>
      <c r="D199" s="2">
        <v>500</v>
      </c>
      <c r="E199" s="46"/>
      <c r="F199" s="46"/>
    </row>
    <row r="200" spans="1:6" ht="15.75" hidden="1" customHeight="1" thickBot="1" x14ac:dyDescent="0.3">
      <c r="A200" s="2"/>
      <c r="B200" s="115" t="s">
        <v>57</v>
      </c>
      <c r="C200" s="23"/>
      <c r="D200" s="23"/>
      <c r="E200" s="94" t="s">
        <v>154</v>
      </c>
      <c r="F200" s="57">
        <f>SUM(F15:F199)</f>
        <v>0</v>
      </c>
    </row>
    <row r="201" spans="1:6" ht="15.75" hidden="1" customHeight="1" thickBot="1" x14ac:dyDescent="0.3">
      <c r="A201" s="2"/>
      <c r="B201" s="27" t="s">
        <v>58</v>
      </c>
      <c r="C201" s="7">
        <v>0.15</v>
      </c>
      <c r="D201" s="24"/>
      <c r="E201" s="94"/>
      <c r="F201" s="58">
        <f>+F200*C201</f>
        <v>0</v>
      </c>
    </row>
    <row r="202" spans="1:6" ht="15.75" hidden="1" customHeight="1" thickBot="1" x14ac:dyDescent="0.3">
      <c r="A202" s="2"/>
      <c r="B202" s="27" t="s">
        <v>59</v>
      </c>
      <c r="C202" s="7">
        <v>0.05</v>
      </c>
      <c r="D202" s="24"/>
      <c r="E202" s="94"/>
      <c r="F202" s="58">
        <f>+F200*C202</f>
        <v>0</v>
      </c>
    </row>
    <row r="203" spans="1:6" ht="15.75" hidden="1" customHeight="1" thickBot="1" x14ac:dyDescent="0.3">
      <c r="A203" s="2"/>
      <c r="B203" s="27" t="s">
        <v>60</v>
      </c>
      <c r="C203" s="7">
        <v>0.05</v>
      </c>
      <c r="D203" s="24"/>
      <c r="E203" s="94"/>
      <c r="F203" s="58">
        <f>+F200*C203</f>
        <v>0</v>
      </c>
    </row>
    <row r="204" spans="1:6" ht="15.75" hidden="1" customHeight="1" thickBot="1" x14ac:dyDescent="0.3">
      <c r="A204" s="2"/>
      <c r="B204" s="27" t="s">
        <v>61</v>
      </c>
      <c r="C204" s="7">
        <v>0.19</v>
      </c>
      <c r="D204" s="24"/>
      <c r="E204" s="94"/>
      <c r="F204" s="58">
        <f>+F203*C204</f>
        <v>0</v>
      </c>
    </row>
    <row r="205" spans="1:6" ht="15.75" hidden="1" customHeight="1" thickBot="1" x14ac:dyDescent="0.3">
      <c r="A205" s="78"/>
      <c r="B205" s="79" t="s">
        <v>62</v>
      </c>
      <c r="C205" s="80"/>
      <c r="D205" s="81"/>
      <c r="E205" s="94"/>
      <c r="F205" s="67">
        <f>+F200+F201+F202+F203+F204</f>
        <v>0</v>
      </c>
    </row>
    <row r="206" spans="1:6" ht="15.75" customHeight="1" thickBot="1" x14ac:dyDescent="0.3">
      <c r="A206" s="83"/>
      <c r="B206" s="83"/>
      <c r="C206" s="83"/>
      <c r="D206" s="107" t="s">
        <v>57</v>
      </c>
      <c r="E206" s="108"/>
      <c r="F206" s="117"/>
    </row>
    <row r="207" spans="1:6" ht="22.5" customHeight="1" x14ac:dyDescent="0.25">
      <c r="A207" s="83"/>
      <c r="B207" s="83"/>
      <c r="C207" s="83"/>
      <c r="D207" s="119" t="s">
        <v>58</v>
      </c>
      <c r="E207" s="124" t="s">
        <v>158</v>
      </c>
      <c r="F207" s="120"/>
    </row>
    <row r="208" spans="1:6" ht="22.5" customHeight="1" x14ac:dyDescent="0.25">
      <c r="A208" s="83"/>
      <c r="B208" s="83"/>
      <c r="C208" s="83"/>
      <c r="D208" s="82" t="s">
        <v>59</v>
      </c>
      <c r="E208" s="27" t="s">
        <v>158</v>
      </c>
      <c r="F208" s="121"/>
    </row>
    <row r="209" spans="1:9" ht="26.25" customHeight="1" x14ac:dyDescent="0.25">
      <c r="A209" s="109"/>
      <c r="B209" s="109"/>
      <c r="C209" s="109"/>
      <c r="D209" s="82" t="s">
        <v>60</v>
      </c>
      <c r="E209" s="27" t="s">
        <v>158</v>
      </c>
      <c r="F209" s="121"/>
    </row>
    <row r="210" spans="1:9" ht="24" customHeight="1" thickBot="1" x14ac:dyDescent="0.3">
      <c r="A210" s="110"/>
      <c r="B210" s="111"/>
      <c r="C210" s="110"/>
      <c r="D210" s="122" t="s">
        <v>61</v>
      </c>
      <c r="E210" s="125">
        <v>0.19</v>
      </c>
      <c r="F210" s="123"/>
    </row>
    <row r="211" spans="1:9" ht="24" customHeight="1" thickBot="1" x14ac:dyDescent="0.3">
      <c r="A211" s="110"/>
      <c r="B211" s="111"/>
      <c r="C211" s="110"/>
      <c r="D211" s="107" t="s">
        <v>62</v>
      </c>
      <c r="E211" s="108"/>
      <c r="F211" s="118"/>
      <c r="I211" s="72"/>
    </row>
    <row r="212" spans="1:9" x14ac:dyDescent="0.25">
      <c r="A212" s="33"/>
      <c r="B212" s="41"/>
      <c r="C212" s="13"/>
      <c r="D212" s="14"/>
      <c r="E212" s="52"/>
      <c r="F212" s="53"/>
    </row>
    <row r="213" spans="1:9" ht="15" customHeight="1" x14ac:dyDescent="0.25">
      <c r="A213" s="95" t="s">
        <v>91</v>
      </c>
      <c r="B213" s="96"/>
      <c r="C213" s="96"/>
      <c r="D213" s="96"/>
      <c r="E213" s="96"/>
      <c r="F213" s="96"/>
    </row>
    <row r="214" spans="1:9" x14ac:dyDescent="0.25">
      <c r="A214" s="97"/>
      <c r="B214" s="98"/>
      <c r="C214" s="98"/>
      <c r="D214" s="98"/>
      <c r="E214" s="98"/>
      <c r="F214" s="98"/>
    </row>
    <row r="215" spans="1:9" x14ac:dyDescent="0.25">
      <c r="A215" s="90"/>
      <c r="B215" s="90"/>
      <c r="C215" s="90"/>
      <c r="D215" s="90"/>
      <c r="E215" s="90"/>
      <c r="F215" s="90"/>
    </row>
    <row r="216" spans="1:9" ht="22.5" customHeight="1" x14ac:dyDescent="0.25">
      <c r="A216" s="12" t="s">
        <v>0</v>
      </c>
      <c r="B216" s="10" t="s">
        <v>71</v>
      </c>
      <c r="C216" s="12" t="s">
        <v>64</v>
      </c>
      <c r="D216" s="12" t="s">
        <v>65</v>
      </c>
      <c r="E216" s="12"/>
      <c r="F216" s="12"/>
    </row>
    <row r="217" spans="1:9" ht="15.75" customHeight="1" x14ac:dyDescent="0.25">
      <c r="A217" s="10"/>
      <c r="B217" s="92" t="s">
        <v>66</v>
      </c>
      <c r="C217" s="92"/>
      <c r="D217" s="92"/>
      <c r="E217" s="91"/>
      <c r="F217" s="91"/>
    </row>
    <row r="218" spans="1:9" ht="33.75" x14ac:dyDescent="0.25">
      <c r="A218" s="4">
        <v>1</v>
      </c>
      <c r="B218" s="5" t="s">
        <v>72</v>
      </c>
      <c r="C218" s="9" t="s">
        <v>9</v>
      </c>
      <c r="D218" s="4">
        <v>50</v>
      </c>
      <c r="E218" s="46"/>
      <c r="F218" s="46"/>
    </row>
    <row r="219" spans="1:9" ht="33.75" x14ac:dyDescent="0.25">
      <c r="A219" s="4">
        <f>1+A218</f>
        <v>2</v>
      </c>
      <c r="B219" s="5" t="s">
        <v>73</v>
      </c>
      <c r="C219" s="9" t="s">
        <v>6</v>
      </c>
      <c r="D219" s="4">
        <v>50</v>
      </c>
      <c r="E219" s="46"/>
      <c r="F219" s="46"/>
    </row>
    <row r="220" spans="1:9" ht="29.25" customHeight="1" x14ac:dyDescent="0.25">
      <c r="A220" s="4">
        <f t="shared" ref="A220:A221" si="15">1+A219</f>
        <v>3</v>
      </c>
      <c r="B220" s="5" t="s">
        <v>74</v>
      </c>
      <c r="C220" s="9" t="s">
        <v>6</v>
      </c>
      <c r="D220" s="4">
        <v>180</v>
      </c>
      <c r="E220" s="46"/>
      <c r="F220" s="46"/>
    </row>
    <row r="221" spans="1:9" ht="21" customHeight="1" x14ac:dyDescent="0.25">
      <c r="A221" s="4">
        <f t="shared" si="15"/>
        <v>4</v>
      </c>
      <c r="B221" s="5" t="s">
        <v>17</v>
      </c>
      <c r="C221" s="9" t="s">
        <v>6</v>
      </c>
      <c r="D221" s="4">
        <v>150</v>
      </c>
      <c r="E221" s="46"/>
      <c r="F221" s="46"/>
    </row>
    <row r="222" spans="1:9" ht="15" customHeight="1" x14ac:dyDescent="0.25">
      <c r="A222" s="17"/>
      <c r="B222" s="92" t="s">
        <v>67</v>
      </c>
      <c r="C222" s="92"/>
      <c r="D222" s="92"/>
      <c r="E222" s="91"/>
      <c r="F222" s="91"/>
    </row>
    <row r="223" spans="1:9" ht="21" customHeight="1" x14ac:dyDescent="0.25">
      <c r="A223" s="4">
        <f>1+A221</f>
        <v>5</v>
      </c>
      <c r="B223" s="5" t="s">
        <v>74</v>
      </c>
      <c r="C223" s="9" t="s">
        <v>6</v>
      </c>
      <c r="D223" s="4">
        <v>180</v>
      </c>
      <c r="E223" s="46"/>
      <c r="F223" s="46"/>
    </row>
    <row r="224" spans="1:9" ht="31.5" customHeight="1" x14ac:dyDescent="0.25">
      <c r="A224" s="4">
        <f>1+A223</f>
        <v>6</v>
      </c>
      <c r="B224" s="5" t="s">
        <v>145</v>
      </c>
      <c r="C224" s="9" t="s">
        <v>9</v>
      </c>
      <c r="D224" s="9">
        <v>30</v>
      </c>
      <c r="E224" s="46"/>
      <c r="F224" s="46"/>
    </row>
    <row r="225" spans="1:6" ht="15" customHeight="1" x14ac:dyDescent="0.25">
      <c r="A225" s="17"/>
      <c r="B225" s="92" t="s">
        <v>68</v>
      </c>
      <c r="C225" s="92"/>
      <c r="D225" s="92"/>
      <c r="E225" s="91"/>
      <c r="F225" s="91"/>
    </row>
    <row r="226" spans="1:6" ht="78.75" x14ac:dyDescent="0.25">
      <c r="A226" s="4">
        <f>1+A224</f>
        <v>7</v>
      </c>
      <c r="B226" s="5" t="s">
        <v>42</v>
      </c>
      <c r="C226" s="9" t="s">
        <v>6</v>
      </c>
      <c r="D226" s="4">
        <v>100</v>
      </c>
      <c r="E226" s="46"/>
      <c r="F226" s="46"/>
    </row>
    <row r="227" spans="1:6" ht="21" customHeight="1" x14ac:dyDescent="0.25">
      <c r="A227" s="4">
        <f>1+A226</f>
        <v>8</v>
      </c>
      <c r="B227" s="5" t="s">
        <v>83</v>
      </c>
      <c r="C227" s="9" t="s">
        <v>6</v>
      </c>
      <c r="D227" s="4">
        <v>1700</v>
      </c>
      <c r="E227" s="46"/>
      <c r="F227" s="46"/>
    </row>
    <row r="228" spans="1:6" ht="21" customHeight="1" x14ac:dyDescent="0.25">
      <c r="A228" s="4">
        <f t="shared" ref="A228:A232" si="16">1+A227</f>
        <v>9</v>
      </c>
      <c r="B228" s="5" t="s">
        <v>74</v>
      </c>
      <c r="C228" s="9" t="s">
        <v>6</v>
      </c>
      <c r="D228" s="4">
        <v>100</v>
      </c>
      <c r="E228" s="46"/>
      <c r="F228" s="46"/>
    </row>
    <row r="229" spans="1:6" ht="21" customHeight="1" x14ac:dyDescent="0.25">
      <c r="A229" s="4">
        <f t="shared" si="16"/>
        <v>10</v>
      </c>
      <c r="B229" s="5" t="s">
        <v>74</v>
      </c>
      <c r="C229" s="9" t="s">
        <v>9</v>
      </c>
      <c r="D229" s="4">
        <v>550</v>
      </c>
      <c r="E229" s="46"/>
      <c r="F229" s="46"/>
    </row>
    <row r="230" spans="1:6" ht="21" customHeight="1" x14ac:dyDescent="0.25">
      <c r="A230" s="4">
        <f t="shared" si="16"/>
        <v>11</v>
      </c>
      <c r="B230" s="5" t="s">
        <v>75</v>
      </c>
      <c r="C230" s="9" t="s">
        <v>6</v>
      </c>
      <c r="D230" s="4">
        <v>100</v>
      </c>
      <c r="E230" s="46"/>
      <c r="F230" s="46"/>
    </row>
    <row r="231" spans="1:6" ht="47.25" customHeight="1" x14ac:dyDescent="0.25">
      <c r="A231" s="4">
        <f t="shared" si="16"/>
        <v>12</v>
      </c>
      <c r="B231" s="3" t="s">
        <v>31</v>
      </c>
      <c r="C231" s="2" t="s">
        <v>6</v>
      </c>
      <c r="D231" s="4">
        <v>30</v>
      </c>
      <c r="E231" s="46"/>
      <c r="F231" s="46"/>
    </row>
    <row r="232" spans="1:6" ht="35.25" customHeight="1" x14ac:dyDescent="0.25">
      <c r="A232" s="4">
        <f t="shared" si="16"/>
        <v>13</v>
      </c>
      <c r="B232" s="5" t="s">
        <v>126</v>
      </c>
      <c r="C232" s="2" t="s">
        <v>9</v>
      </c>
      <c r="D232" s="6">
        <v>60</v>
      </c>
      <c r="E232" s="46"/>
      <c r="F232" s="46"/>
    </row>
    <row r="233" spans="1:6" ht="15" customHeight="1" x14ac:dyDescent="0.25">
      <c r="A233" s="17"/>
      <c r="B233" s="92" t="s">
        <v>76</v>
      </c>
      <c r="C233" s="92"/>
      <c r="D233" s="10"/>
      <c r="E233" s="91"/>
      <c r="F233" s="91"/>
    </row>
    <row r="234" spans="1:6" ht="59.25" customHeight="1" x14ac:dyDescent="0.25">
      <c r="A234" s="25">
        <f>1+A232</f>
        <v>14</v>
      </c>
      <c r="B234" s="34" t="s">
        <v>146</v>
      </c>
      <c r="C234" s="18" t="s">
        <v>9</v>
      </c>
      <c r="D234" s="18">
        <v>600</v>
      </c>
      <c r="E234" s="46"/>
      <c r="F234" s="46"/>
    </row>
    <row r="235" spans="1:6" ht="21" customHeight="1" x14ac:dyDescent="0.25">
      <c r="A235" s="4">
        <f>1+A234</f>
        <v>15</v>
      </c>
      <c r="B235" s="5" t="s">
        <v>77</v>
      </c>
      <c r="C235" s="9" t="s">
        <v>6</v>
      </c>
      <c r="D235" s="4">
        <v>700</v>
      </c>
      <c r="E235" s="46"/>
      <c r="F235" s="46"/>
    </row>
    <row r="236" spans="1:6" ht="21" customHeight="1" x14ac:dyDescent="0.25">
      <c r="A236" s="4">
        <f t="shared" ref="A236:A245" si="17">1+A235</f>
        <v>16</v>
      </c>
      <c r="B236" s="5" t="s">
        <v>74</v>
      </c>
      <c r="C236" s="9" t="s">
        <v>6</v>
      </c>
      <c r="D236" s="4">
        <v>160</v>
      </c>
      <c r="E236" s="46"/>
      <c r="F236" s="46"/>
    </row>
    <row r="237" spans="1:6" ht="33" customHeight="1" x14ac:dyDescent="0.25">
      <c r="A237" s="4">
        <f t="shared" si="17"/>
        <v>17</v>
      </c>
      <c r="B237" s="5" t="s">
        <v>84</v>
      </c>
      <c r="C237" s="9" t="s">
        <v>12</v>
      </c>
      <c r="D237" s="4">
        <v>1</v>
      </c>
      <c r="E237" s="46"/>
      <c r="F237" s="46"/>
    </row>
    <row r="238" spans="1:6" ht="36" customHeight="1" x14ac:dyDescent="0.25">
      <c r="A238" s="4">
        <f t="shared" si="17"/>
        <v>18</v>
      </c>
      <c r="B238" s="5" t="s">
        <v>118</v>
      </c>
      <c r="C238" s="9" t="s">
        <v>12</v>
      </c>
      <c r="D238" s="4">
        <v>1</v>
      </c>
      <c r="E238" s="46"/>
      <c r="F238" s="46"/>
    </row>
    <row r="239" spans="1:6" ht="42" customHeight="1" x14ac:dyDescent="0.25">
      <c r="A239" s="4">
        <f t="shared" si="17"/>
        <v>19</v>
      </c>
      <c r="B239" s="5" t="s">
        <v>119</v>
      </c>
      <c r="C239" s="9" t="s">
        <v>6</v>
      </c>
      <c r="D239" s="4">
        <v>25</v>
      </c>
      <c r="E239" s="46"/>
      <c r="F239" s="46"/>
    </row>
    <row r="240" spans="1:6" ht="38.25" customHeight="1" x14ac:dyDescent="0.25">
      <c r="A240" s="4">
        <f t="shared" si="17"/>
        <v>20</v>
      </c>
      <c r="B240" s="5" t="s">
        <v>78</v>
      </c>
      <c r="C240" s="9" t="s">
        <v>6</v>
      </c>
      <c r="D240" s="4">
        <v>50</v>
      </c>
      <c r="E240" s="46"/>
      <c r="F240" s="46"/>
    </row>
    <row r="241" spans="1:6" ht="42" customHeight="1" x14ac:dyDescent="0.25">
      <c r="A241" s="4">
        <f t="shared" si="17"/>
        <v>21</v>
      </c>
      <c r="B241" s="5" t="s">
        <v>85</v>
      </c>
      <c r="C241" s="9" t="s">
        <v>12</v>
      </c>
      <c r="D241" s="4">
        <v>30</v>
      </c>
      <c r="E241" s="46"/>
      <c r="F241" s="46"/>
    </row>
    <row r="242" spans="1:6" ht="39.75" customHeight="1" x14ac:dyDescent="0.25">
      <c r="A242" s="4">
        <f t="shared" si="17"/>
        <v>22</v>
      </c>
      <c r="B242" s="5" t="s">
        <v>86</v>
      </c>
      <c r="C242" s="9" t="s">
        <v>12</v>
      </c>
      <c r="D242" s="4">
        <v>25</v>
      </c>
      <c r="E242" s="46"/>
      <c r="F242" s="46"/>
    </row>
    <row r="243" spans="1:6" ht="34.5" customHeight="1" x14ac:dyDescent="0.25">
      <c r="A243" s="4">
        <f t="shared" si="17"/>
        <v>23</v>
      </c>
      <c r="B243" s="5" t="s">
        <v>120</v>
      </c>
      <c r="C243" s="9" t="s">
        <v>12</v>
      </c>
      <c r="D243" s="4">
        <v>35</v>
      </c>
      <c r="E243" s="46"/>
      <c r="F243" s="46"/>
    </row>
    <row r="244" spans="1:6" ht="21.75" customHeight="1" x14ac:dyDescent="0.25">
      <c r="A244" s="4">
        <f t="shared" si="17"/>
        <v>24</v>
      </c>
      <c r="B244" s="5" t="s">
        <v>87</v>
      </c>
      <c r="C244" s="9" t="s">
        <v>6</v>
      </c>
      <c r="D244" s="9">
        <v>80000</v>
      </c>
      <c r="E244" s="46"/>
      <c r="F244" s="46"/>
    </row>
    <row r="245" spans="1:6" ht="25.5" customHeight="1" x14ac:dyDescent="0.25">
      <c r="A245" s="4">
        <f t="shared" si="17"/>
        <v>25</v>
      </c>
      <c r="B245" s="5" t="s">
        <v>121</v>
      </c>
      <c r="C245" s="9" t="s">
        <v>6</v>
      </c>
      <c r="D245" s="9">
        <v>500</v>
      </c>
      <c r="E245" s="46"/>
      <c r="F245" s="46"/>
    </row>
    <row r="246" spans="1:6" ht="27" customHeight="1" x14ac:dyDescent="0.25">
      <c r="A246" s="4">
        <v>26</v>
      </c>
      <c r="B246" s="5" t="s">
        <v>88</v>
      </c>
      <c r="C246" s="9" t="s">
        <v>12</v>
      </c>
      <c r="D246" s="9">
        <v>200</v>
      </c>
      <c r="E246" s="46"/>
      <c r="F246" s="46"/>
    </row>
    <row r="247" spans="1:6" x14ac:dyDescent="0.25">
      <c r="A247" s="17"/>
      <c r="B247" s="92" t="s">
        <v>69</v>
      </c>
      <c r="C247" s="92"/>
      <c r="D247" s="10"/>
      <c r="E247" s="91"/>
      <c r="F247" s="91"/>
    </row>
    <row r="248" spans="1:6" ht="33.75" x14ac:dyDescent="0.25">
      <c r="A248" s="4">
        <f>1+A246</f>
        <v>27</v>
      </c>
      <c r="B248" s="5" t="s">
        <v>152</v>
      </c>
      <c r="C248" s="2" t="s">
        <v>9</v>
      </c>
      <c r="D248" s="6">
        <v>120</v>
      </c>
      <c r="E248" s="46"/>
      <c r="F248" s="46"/>
    </row>
    <row r="249" spans="1:6" ht="36" customHeight="1" x14ac:dyDescent="0.25">
      <c r="A249" s="4">
        <f>1+A248</f>
        <v>28</v>
      </c>
      <c r="B249" s="5" t="s">
        <v>153</v>
      </c>
      <c r="C249" s="9" t="s">
        <v>9</v>
      </c>
      <c r="D249" s="4">
        <v>800</v>
      </c>
      <c r="E249" s="46"/>
      <c r="F249" s="46"/>
    </row>
    <row r="250" spans="1:6" ht="22.5" x14ac:dyDescent="0.25">
      <c r="A250" s="4">
        <f t="shared" ref="A250:A255" si="18">1+A249</f>
        <v>29</v>
      </c>
      <c r="B250" s="5" t="s">
        <v>83</v>
      </c>
      <c r="C250" s="9" t="s">
        <v>6</v>
      </c>
      <c r="D250" s="4">
        <v>1900</v>
      </c>
      <c r="E250" s="46"/>
      <c r="F250" s="46"/>
    </row>
    <row r="251" spans="1:6" ht="22.5" x14ac:dyDescent="0.25">
      <c r="A251" s="4">
        <f t="shared" si="18"/>
        <v>30</v>
      </c>
      <c r="B251" s="5" t="s">
        <v>74</v>
      </c>
      <c r="C251" s="9" t="s">
        <v>6</v>
      </c>
      <c r="D251" s="4">
        <v>220</v>
      </c>
      <c r="E251" s="46"/>
      <c r="F251" s="46"/>
    </row>
    <row r="252" spans="1:6" ht="22.5" x14ac:dyDescent="0.25">
      <c r="A252" s="4">
        <f t="shared" si="18"/>
        <v>31</v>
      </c>
      <c r="B252" s="5" t="s">
        <v>79</v>
      </c>
      <c r="C252" s="9" t="s">
        <v>9</v>
      </c>
      <c r="D252" s="4">
        <v>250</v>
      </c>
      <c r="E252" s="46"/>
      <c r="F252" s="46"/>
    </row>
    <row r="253" spans="1:6" ht="22.5" x14ac:dyDescent="0.25">
      <c r="A253" s="4">
        <f t="shared" si="18"/>
        <v>32</v>
      </c>
      <c r="B253" s="5" t="s">
        <v>77</v>
      </c>
      <c r="C253" s="9" t="s">
        <v>6</v>
      </c>
      <c r="D253" s="4">
        <v>900</v>
      </c>
      <c r="E253" s="46"/>
      <c r="F253" s="46"/>
    </row>
    <row r="254" spans="1:6" ht="21" customHeight="1" x14ac:dyDescent="0.25">
      <c r="A254" s="4">
        <f t="shared" si="18"/>
        <v>33</v>
      </c>
      <c r="B254" s="5" t="s">
        <v>70</v>
      </c>
      <c r="C254" s="9" t="s">
        <v>6</v>
      </c>
      <c r="D254" s="4">
        <v>100</v>
      </c>
      <c r="E254" s="46"/>
      <c r="F254" s="46"/>
    </row>
    <row r="255" spans="1:6" ht="30.75" customHeight="1" thickBot="1" x14ac:dyDescent="0.3">
      <c r="A255" s="4">
        <f t="shared" si="18"/>
        <v>34</v>
      </c>
      <c r="B255" s="3" t="s">
        <v>122</v>
      </c>
      <c r="C255" s="26" t="s">
        <v>6</v>
      </c>
      <c r="D255" s="26">
        <v>200</v>
      </c>
      <c r="E255" s="46"/>
      <c r="F255" s="46"/>
    </row>
    <row r="256" spans="1:6" ht="15.75" hidden="1" customHeight="1" thickBot="1" x14ac:dyDescent="0.3">
      <c r="A256" s="84" t="s">
        <v>80</v>
      </c>
      <c r="B256" s="85"/>
      <c r="C256" s="73"/>
      <c r="D256" s="74"/>
      <c r="E256" s="99" t="s">
        <v>154</v>
      </c>
      <c r="F256" s="56">
        <f>SUM(F218:F255)</f>
        <v>0</v>
      </c>
    </row>
    <row r="257" spans="1:6" ht="15" hidden="1" customHeight="1" x14ac:dyDescent="0.3">
      <c r="A257" s="86" t="s">
        <v>81</v>
      </c>
      <c r="B257" s="87"/>
      <c r="C257" s="60">
        <v>0.15</v>
      </c>
      <c r="D257" s="61"/>
      <c r="E257" s="99"/>
      <c r="F257" s="48">
        <f>+F256*C257</f>
        <v>0</v>
      </c>
    </row>
    <row r="258" spans="1:6" ht="15.75" hidden="1" customHeight="1" thickBot="1" x14ac:dyDescent="0.3">
      <c r="A258" s="86" t="s">
        <v>59</v>
      </c>
      <c r="B258" s="87"/>
      <c r="C258" s="60">
        <v>0.05</v>
      </c>
      <c r="D258" s="61"/>
      <c r="E258" s="99"/>
      <c r="F258" s="64">
        <f>+F256*C258</f>
        <v>0</v>
      </c>
    </row>
    <row r="259" spans="1:6" ht="15.75" hidden="1" customHeight="1" thickBot="1" x14ac:dyDescent="0.3">
      <c r="A259" s="86" t="s">
        <v>82</v>
      </c>
      <c r="B259" s="87"/>
      <c r="C259" s="60">
        <v>0.05</v>
      </c>
      <c r="D259" s="61"/>
      <c r="E259" s="99"/>
      <c r="F259" s="64">
        <f>+F256*C259</f>
        <v>0</v>
      </c>
    </row>
    <row r="260" spans="1:6" ht="15" hidden="1" customHeight="1" x14ac:dyDescent="0.3">
      <c r="A260" s="86" t="s">
        <v>61</v>
      </c>
      <c r="B260" s="87"/>
      <c r="C260" s="60">
        <v>0.19</v>
      </c>
      <c r="D260" s="61"/>
      <c r="E260" s="99"/>
      <c r="F260" s="64">
        <f>+F259*C260</f>
        <v>0</v>
      </c>
    </row>
    <row r="261" spans="1:6" ht="15.75" hidden="1" customHeight="1" thickBot="1" x14ac:dyDescent="0.3">
      <c r="A261" s="88" t="s">
        <v>62</v>
      </c>
      <c r="B261" s="89"/>
      <c r="C261" s="62"/>
      <c r="D261" s="63"/>
      <c r="E261" s="100"/>
      <c r="F261" s="49">
        <f>SUM(F256:F260)</f>
        <v>0</v>
      </c>
    </row>
    <row r="262" spans="1:6" ht="15.75" hidden="1" thickBot="1" x14ac:dyDescent="0.3">
      <c r="A262" s="35"/>
      <c r="B262" s="42"/>
      <c r="C262" s="36"/>
      <c r="D262" s="36"/>
      <c r="E262" s="54"/>
      <c r="F262" s="55"/>
    </row>
    <row r="263" spans="1:6" ht="15.75" hidden="1" thickBot="1" x14ac:dyDescent="0.3">
      <c r="A263" s="35"/>
      <c r="B263" s="68" t="s">
        <v>89</v>
      </c>
      <c r="C263" s="69">
        <f>+F205</f>
        <v>0</v>
      </c>
      <c r="D263" s="65"/>
      <c r="E263" s="54"/>
      <c r="F263" s="54"/>
    </row>
    <row r="264" spans="1:6" ht="15.75" hidden="1" thickBot="1" x14ac:dyDescent="0.3">
      <c r="A264" s="35"/>
      <c r="B264" s="70" t="s">
        <v>90</v>
      </c>
      <c r="C264" s="71">
        <f>+F261</f>
        <v>0</v>
      </c>
      <c r="D264" s="66"/>
      <c r="E264" s="54"/>
      <c r="F264" s="54"/>
    </row>
    <row r="265" spans="1:6" ht="15.75" hidden="1" thickBot="1" x14ac:dyDescent="0.3">
      <c r="A265" s="35"/>
      <c r="B265" s="75" t="s">
        <v>62</v>
      </c>
      <c r="C265" s="76">
        <f>+C263+C264</f>
        <v>0</v>
      </c>
      <c r="D265" s="77"/>
      <c r="E265" s="54"/>
      <c r="F265" s="59"/>
    </row>
    <row r="266" spans="1:6" ht="22.5" customHeight="1" thickBot="1" x14ac:dyDescent="0.3">
      <c r="D266" s="107" t="s">
        <v>57</v>
      </c>
      <c r="E266" s="108"/>
      <c r="F266" s="117"/>
    </row>
    <row r="267" spans="1:6" ht="19.5" customHeight="1" x14ac:dyDescent="0.25">
      <c r="D267" s="119" t="s">
        <v>58</v>
      </c>
      <c r="E267" s="124" t="s">
        <v>158</v>
      </c>
      <c r="F267" s="120"/>
    </row>
    <row r="268" spans="1:6" ht="22.5" customHeight="1" x14ac:dyDescent="0.25">
      <c r="D268" s="82" t="s">
        <v>59</v>
      </c>
      <c r="E268" s="27" t="s">
        <v>158</v>
      </c>
      <c r="F268" s="121"/>
    </row>
    <row r="269" spans="1:6" x14ac:dyDescent="0.25">
      <c r="D269" s="82" t="s">
        <v>60</v>
      </c>
      <c r="E269" s="27" t="s">
        <v>158</v>
      </c>
      <c r="F269" s="121"/>
    </row>
    <row r="270" spans="1:6" ht="22.5" customHeight="1" thickBot="1" x14ac:dyDescent="0.3">
      <c r="D270" s="122" t="s">
        <v>61</v>
      </c>
      <c r="E270" s="125">
        <v>0.19</v>
      </c>
      <c r="F270" s="123"/>
    </row>
    <row r="271" spans="1:6" ht="21.75" customHeight="1" thickBot="1" x14ac:dyDescent="0.3">
      <c r="B271" s="126"/>
      <c r="D271" s="107" t="s">
        <v>62</v>
      </c>
      <c r="E271" s="108"/>
      <c r="F271" s="118"/>
    </row>
    <row r="272" spans="1:6" ht="15" customHeight="1" x14ac:dyDescent="0.25">
      <c r="A272" s="127" t="s">
        <v>159</v>
      </c>
      <c r="B272" s="127"/>
      <c r="C272" s="127"/>
    </row>
    <row r="274" spans="2:6" ht="15.75" thickBot="1" x14ac:dyDescent="0.3"/>
    <row r="275" spans="2:6" ht="32.25" customHeight="1" thickBot="1" x14ac:dyDescent="0.3">
      <c r="B275" s="132" t="s">
        <v>155</v>
      </c>
      <c r="C275" s="133" t="s">
        <v>160</v>
      </c>
      <c r="D275" s="133"/>
      <c r="E275" s="133"/>
      <c r="F275" s="134"/>
    </row>
    <row r="276" spans="2:6" ht="24" customHeight="1" x14ac:dyDescent="0.25">
      <c r="B276" s="129" t="s">
        <v>156</v>
      </c>
      <c r="C276" s="130"/>
      <c r="D276" s="130"/>
      <c r="E276" s="130"/>
      <c r="F276" s="131"/>
    </row>
    <row r="277" spans="2:6" ht="21.75" customHeight="1" thickBot="1" x14ac:dyDescent="0.3">
      <c r="B277" s="101" t="s">
        <v>157</v>
      </c>
      <c r="C277" s="102"/>
      <c r="D277" s="102"/>
      <c r="E277" s="102"/>
      <c r="F277" s="103"/>
    </row>
    <row r="278" spans="2:6" ht="23.25" customHeight="1" thickBot="1" x14ac:dyDescent="0.3">
      <c r="B278" s="128" t="s">
        <v>161</v>
      </c>
      <c r="C278" s="104"/>
      <c r="D278" s="105"/>
      <c r="E278" s="105"/>
      <c r="F278" s="106"/>
    </row>
    <row r="279" spans="2:6" x14ac:dyDescent="0.25">
      <c r="C279" s="15"/>
    </row>
  </sheetData>
  <mergeCells count="81">
    <mergeCell ref="C4:E4"/>
    <mergeCell ref="C5:E5"/>
    <mergeCell ref="C7:E7"/>
    <mergeCell ref="C9:E9"/>
    <mergeCell ref="C11:E11"/>
    <mergeCell ref="C275:F275"/>
    <mergeCell ref="C276:F276"/>
    <mergeCell ref="C277:F277"/>
    <mergeCell ref="C278:F278"/>
    <mergeCell ref="D206:E206"/>
    <mergeCell ref="D211:E211"/>
    <mergeCell ref="D266:E266"/>
    <mergeCell ref="D271:E271"/>
    <mergeCell ref="A272:C272"/>
    <mergeCell ref="A213:F214"/>
    <mergeCell ref="E256:E261"/>
    <mergeCell ref="B222:D222"/>
    <mergeCell ref="B225:D225"/>
    <mergeCell ref="B233:C233"/>
    <mergeCell ref="B247:C247"/>
    <mergeCell ref="B217:D217"/>
    <mergeCell ref="E217:F217"/>
    <mergeCell ref="E222:F222"/>
    <mergeCell ref="E225:F225"/>
    <mergeCell ref="E233:F233"/>
    <mergeCell ref="E173:F173"/>
    <mergeCell ref="E183:F183"/>
    <mergeCell ref="E193:F193"/>
    <mergeCell ref="E196:F196"/>
    <mergeCell ref="E198:F198"/>
    <mergeCell ref="E153:F153"/>
    <mergeCell ref="E156:F156"/>
    <mergeCell ref="B173:D173"/>
    <mergeCell ref="B183:D183"/>
    <mergeCell ref="B193:D193"/>
    <mergeCell ref="B196:D196"/>
    <mergeCell ref="B131:D131"/>
    <mergeCell ref="B137:D137"/>
    <mergeCell ref="B145:D145"/>
    <mergeCell ref="B150:D150"/>
    <mergeCell ref="B153:D153"/>
    <mergeCell ref="E200:E205"/>
    <mergeCell ref="E14:F14"/>
    <mergeCell ref="E29:F29"/>
    <mergeCell ref="E37:F37"/>
    <mergeCell ref="E49:F49"/>
    <mergeCell ref="E58:F58"/>
    <mergeCell ref="E67:F67"/>
    <mergeCell ref="E79:F79"/>
    <mergeCell ref="E91:F91"/>
    <mergeCell ref="E104:F104"/>
    <mergeCell ref="E117:F117"/>
    <mergeCell ref="E131:F131"/>
    <mergeCell ref="E137:F137"/>
    <mergeCell ref="E145:F145"/>
    <mergeCell ref="E150:F150"/>
    <mergeCell ref="E215:F215"/>
    <mergeCell ref="B156:D156"/>
    <mergeCell ref="B159:D159"/>
    <mergeCell ref="B164:D164"/>
    <mergeCell ref="E159:F159"/>
    <mergeCell ref="E164:F164"/>
    <mergeCell ref="B14:D14"/>
    <mergeCell ref="B67:D67"/>
    <mergeCell ref="B79:D79"/>
    <mergeCell ref="B91:D91"/>
    <mergeCell ref="B104:D104"/>
    <mergeCell ref="B117:D117"/>
    <mergeCell ref="B29:D29"/>
    <mergeCell ref="B37:D37"/>
    <mergeCell ref="B49:D49"/>
    <mergeCell ref="B58:D58"/>
    <mergeCell ref="B198:D198"/>
    <mergeCell ref="A256:B256"/>
    <mergeCell ref="A257:B257"/>
    <mergeCell ref="A258:B258"/>
    <mergeCell ref="A259:B259"/>
    <mergeCell ref="A260:B260"/>
    <mergeCell ref="A261:B261"/>
    <mergeCell ref="A215:D215"/>
    <mergeCell ref="E247:F247"/>
  </mergeCells>
  <pageMargins left="0.70866141732283472" right="0.70866141732283472" top="0.74803149606299213" bottom="0.74803149606299213" header="0.31496062992125984" footer="0.31496062992125984"/>
  <pageSetup paperSize="9" scale="75" orientation="landscape" r:id="rId1"/>
  <drawing r:id="rId2"/>
  <legacyDrawing r:id="rId3"/>
  <oleObjects>
    <mc:AlternateContent xmlns:mc="http://schemas.openxmlformats.org/markup-compatibility/2006">
      <mc:Choice Requires="x14">
        <oleObject progId="PBrush" shapeId="1026" r:id="rId4">
          <objectPr defaultSize="0" autoPict="0" r:id="rId5">
            <anchor moveWithCells="1" sizeWithCells="1">
              <from>
                <xdr:col>3</xdr:col>
                <xdr:colOff>1047750</xdr:colOff>
                <xdr:row>1</xdr:row>
                <xdr:rowOff>180975</xdr:rowOff>
              </from>
              <to>
                <xdr:col>4</xdr:col>
                <xdr:colOff>276225</xdr:colOff>
                <xdr:row>2</xdr:row>
                <xdr:rowOff>0</xdr:rowOff>
              </to>
            </anchor>
          </objectPr>
        </oleObject>
      </mc:Choice>
      <mc:Fallback>
        <oleObject progId="PBrush"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CUADRO COMPARATIVO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Practicante Serv. Admin</dc:creator>
  <cp:lastModifiedBy>Planta Fisica</cp:lastModifiedBy>
  <cp:lastPrinted>2022-12-05T15:48:33Z</cp:lastPrinted>
  <dcterms:created xsi:type="dcterms:W3CDTF">2021-10-27T02:45:10Z</dcterms:created>
  <dcterms:modified xsi:type="dcterms:W3CDTF">2022-12-05T16:42:52Z</dcterms:modified>
</cp:coreProperties>
</file>