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arolinachacon/Downloads/documentoscontratacinadecuacionescentrohistoricoycrad/"/>
    </mc:Choice>
  </mc:AlternateContent>
  <xr:revisionPtr revIDLastSave="0" documentId="13_ncr:1_{AE3A842E-0135-974D-A258-FB69E7B121BF}" xr6:coauthVersionLast="47" xr6:coauthVersionMax="47" xr10:uidLastSave="{00000000-0000-0000-0000-000000000000}"/>
  <bookViews>
    <workbookView xWindow="0" yWindow="760" windowWidth="19420" windowHeight="1186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A32" i="1" l="1"/>
  <c r="A33" i="1"/>
  <c r="A34" i="1"/>
  <c r="A35" i="1"/>
  <c r="A36" i="1"/>
  <c r="A37" i="1"/>
  <c r="A38" i="1"/>
  <c r="A39" i="1"/>
  <c r="A40" i="1"/>
  <c r="A41" i="1"/>
  <c r="E33" i="1"/>
  <c r="E32" i="1"/>
  <c r="E30" i="1"/>
  <c r="E29" i="1"/>
  <c r="E28" i="1"/>
  <c r="E27" i="1"/>
  <c r="E26" i="1"/>
  <c r="E25" i="1"/>
  <c r="E24" i="1"/>
  <c r="E23" i="1"/>
  <c r="D94" i="1" l="1"/>
  <c r="D95" i="1" s="1"/>
  <c r="A62" i="1"/>
  <c r="A24" i="1"/>
  <c r="A25" i="1" s="1"/>
  <c r="A26" i="1" s="1"/>
  <c r="A27" i="1" s="1"/>
  <c r="A28" i="1" s="1"/>
  <c r="A29" i="1" s="1"/>
  <c r="A30" i="1" s="1"/>
  <c r="A31" i="1" l="1"/>
  <c r="A85" i="1"/>
  <c r="A86" i="1" s="1"/>
  <c r="A87" i="1" s="1"/>
  <c r="A88" i="1" s="1"/>
  <c r="A89" i="1" s="1"/>
  <c r="A90" i="1" s="1"/>
</calcChain>
</file>

<file path=xl/sharedStrings.xml><?xml version="1.0" encoding="utf-8"?>
<sst xmlns="http://schemas.openxmlformats.org/spreadsheetml/2006/main" count="247" uniqueCount="105">
  <si>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</si>
  <si>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</si>
  <si>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</si>
  <si>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</si>
  <si>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</si>
  <si>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</si>
  <si>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CANT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</si>
  <si>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</si>
  <si>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</si>
  <si>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</si>
  <si>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</si>
  <si>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</si>
  <si>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</si>
  <si>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</si>
  <si>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</si>
  <si>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</si>
  <si>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</si>
  <si>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VALOR SERVICIOS OFERTADOS (ANTES DE IVA)</t>
  </si>
  <si>
    <t>Ítem</t>
  </si>
  <si>
    <t>Descripción</t>
  </si>
  <si>
    <t>UND</t>
  </si>
  <si>
    <t>VALOR UNITARIO</t>
  </si>
  <si>
    <t>VALOR IVA</t>
  </si>
  <si>
    <t>VALOR TOTAL</t>
  </si>
  <si>
    <t>CAPITULO III - ESPECIFICACIONES TÉCNICAS</t>
  </si>
  <si>
    <t>3.1. RESPONSABILIDADES DEL CONTRATISTA</t>
  </si>
  <si>
    <t>ACEPTO:       SI             NO</t>
  </si>
  <si>
    <t>ml</t>
  </si>
  <si>
    <t>Suministro,  transporte  e  instalacion  de  Switch GigE fixed chassis 48 RJ-45 PoE 10/100/1G BaseT, 2 fixed SFP (1G), 4 fixed SFP+ (1G/10G) uplink/stacking ports. 1RU siz e, 920W AC power supply. Includes a country specific power cord, guides, and 19" rack mount hardware. Soporte de un año directo con la fabrica.</t>
  </si>
  <si>
    <t>Suministro,  transporte  e  instalacion  de  GigE fixed chassis 24 RJ-45 PoE 10/100/1G BaseT, 2 fixed SFP (1G), 4 fixed SFP+ (1G/10G) uplink/stacking ports. 1RU siz e, 920W AC power supply. Includes a country specific power cord, guides, and 19" rack mount hardware. Soporte de un año directo con la fabrica.</t>
  </si>
  <si>
    <t>Suministro,  transporte  e  instalacion  de   Transceiver SFP-GIG-SX, 1000BASE- SX SFP+ 850nm 550m DOM LC dúplex MMF- Soporte de un año directo con la fabrica.</t>
  </si>
  <si>
    <t>Suministro, transporte e instalación de, ACCESS POINT de uso interno- Dual radio 2.4/5Ghz 2x2 802.11ax, omni antenna. 1x1 scanning and BLE radio. 2x 1GE up, 1xGE down, 1x RS-232 Console/ Modbus IIoT, USB, 48V DC. AP mount tobe ordered separately. Not for use in US, Egypt, Israel, Japan.  Soporte de un año directo con la fabrica.</t>
  </si>
  <si>
    <t>Suministro, transporte  e instalación de Acces point, de uso externo, Dual radio 5GHz 4x4:4 / 2.4GHz 2x2:2 802.11ax, integrated omni. 1x1 scanning radio and BLE radio.  2.5GbE, 1GbE, 1GbE SFP, USB, 48V DC. AP mount order seperately. Not for use in US, Egypt, Israel, Japan</t>
  </si>
  <si>
    <t>Suministro e instalación (llave en mano) UPS Escalable Online tipo Torre de 20 KVA/40KW -  tres faces de Alta Frecuencia , UL 1778 / CSA C22 / NO 107,3-05 Autonomia 7 Min.100% (16 kW). Backup de mantenimiento, Start UP e instalación. Inclluye tablero ajustes tablero eléctrico</t>
  </si>
  <si>
    <t>PUNTO DE DATOS CAT 6 A</t>
  </si>
  <si>
    <t>EQUIPOS</t>
  </si>
  <si>
    <t>Suministro, transporte e instalacion de Gabinete Rack de Pared Tapas Laterales Removibles de 21U</t>
  </si>
  <si>
    <t>Suministro, transporte e instalacion de  Cable cat 6 UTP PANDUIT</t>
  </si>
  <si>
    <t>Suministro, transporte e instalación de Jack RJ-45 PANDUIT</t>
  </si>
  <si>
    <t>Suministro, transporte e instalación de Face plate PANDUIT</t>
  </si>
  <si>
    <t>Suministro, transporte e instalación de Patch panel de 48 puertos PANDUIT</t>
  </si>
  <si>
    <t>Suministro, transporte e instalación de  Organizador Horizontal DEXSON</t>
  </si>
  <si>
    <t>Suministro, transporte e instalación de Patch Cord 1  metros PANDUIT</t>
  </si>
  <si>
    <t>Suministro, transporte e instalación de Patch Cord 1.5  metros PANDUIT</t>
  </si>
  <si>
    <t>Suministro, transporte e instalación de PDU 6 Tomas</t>
  </si>
  <si>
    <t>Identificación y marquillado de los puntos de datos ,eléctricos, patch cord, patch panel, cable UTP.</t>
  </si>
  <si>
    <t>Certificación puntos de red CAT 6</t>
  </si>
  <si>
    <t>Accesorios y tornilleria</t>
  </si>
  <si>
    <t>gl</t>
  </si>
  <si>
    <t>CANALIZACION EN TUBERIA  PVC - EMT</t>
  </si>
  <si>
    <t>Suministro, transporte e instalación de tubos emt de 3/4"</t>
  </si>
  <si>
    <t>Suminstro e instalacion de unión emt de 3/4"</t>
  </si>
  <si>
    <t>Suminstro e instalacion de grapa de 3/4"</t>
  </si>
  <si>
    <t>Suministro, transporte e instalación de Caja 2400</t>
  </si>
  <si>
    <t>Suministro, transporte e instalación de Suplemento Caja 2400</t>
  </si>
  <si>
    <t>Suministro, transporte e instalacion de  Canaleta 8x4 blanca Metálica</t>
  </si>
  <si>
    <t xml:space="preserve">Suministro, transporte e instalación de Chazo puntilla </t>
  </si>
  <si>
    <t>Suministro, transporte e instalación de Tornillo autoperforante para metal</t>
  </si>
  <si>
    <t>Suministro, transporte e instalación de  Fibra óptica multimodo OM3 uso interior/exterior 6 Hilos Panduit</t>
  </si>
  <si>
    <t>Suministro, transporte e instalación de Bandeja Panel de Distribución de Fibra Óptica, Acepta 3 Placas FAP o FMP,</t>
  </si>
  <si>
    <t>Suministro, transporte e instalación de Herraje bandeja (Patchpanel de fibra)</t>
  </si>
  <si>
    <t>Suministro, transporte e instalación de Placa Ciega FAP, Para Reservar Espacio de Uso Futuro en Paneles de Fibra Óptica,</t>
  </si>
  <si>
    <t>Suministro, transporte e instalación Placa Acopladora de Fibra Óptica FAP, Con 6 Conectores LC Duplex (12 Fibras), Para Fibra Multimodo OM3/OM4, Color Aqua marca PANDUIT REF: FAP12WAQDLCZ</t>
  </si>
  <si>
    <t>Identificación y marquillado de los enlaces de F.O</t>
  </si>
  <si>
    <t>Suministro, transporte e instalación de Kit Fan Out de 6 hilos</t>
  </si>
  <si>
    <t>Certificación de enlaces de F.O</t>
  </si>
  <si>
    <t>Suministro, transporte e instalación Patchcord de fibra LC multimodo de 3m</t>
  </si>
  <si>
    <t>BACKBONE EN F.O</t>
  </si>
  <si>
    <t>Suministro,   transporte   e   instalacion   de    Bornas #6</t>
  </si>
  <si>
    <t>Suministro,   transporte   e   instalacion   de    Bornas #8</t>
  </si>
  <si>
    <t>Suministro,   transporte   e   instalacion   de    Tablero trifasico  12 Circuitos  Blanco  125A  Empotrable con espacio para totalizador , con Puerta</t>
  </si>
  <si>
    <t>Suministro,   transporte   e   instalacion   de    Tablero Bifasico  4  Circuitos  Blanco  125A  Empotrable   con Puerta Electrico</t>
  </si>
  <si>
    <t>Suministro,    transporte    e   instalacion    de     Int. Automatico totalizador de  3X70A</t>
  </si>
  <si>
    <t>Suministro,    transporte   e   instalacion    de     Int. Automatico totalizador de  3X40A</t>
  </si>
  <si>
    <t>Suministro, transporte e instalacion de  Interruptores enchufables de 3X70</t>
  </si>
  <si>
    <t>Suministro, transporte e instalacion de  Interruptores enchufables de 1X20</t>
  </si>
  <si>
    <t>Suministro, transporte e instalacion de  Interruptores enchufables de 3X50</t>
  </si>
  <si>
    <t>Suministro, transporte e instalacion de  Cable de CU #6 Libre de halógenos</t>
  </si>
  <si>
    <t>Suministro, transporte e instalacion de  Cable de CU #8 Libre de halógenos</t>
  </si>
  <si>
    <t>Suministro, transporte e instalacion de  Cable de CU #10 Libre de halógenos</t>
  </si>
  <si>
    <t>Suministro,   transporte   e   instalacion   de    Cable Trenzado 3X12 Rojo - Libre de halógenos</t>
  </si>
  <si>
    <t>Suministro, transporte e instalacion de  Coraza Liquid Tight Tipo Americano 3/4"</t>
  </si>
  <si>
    <t>Suministro,  transporte  e  instalacion  de   Conector Coraza Liquid-Recto 3/4"</t>
  </si>
  <si>
    <t>Planos AS Build y documentación del proyecto</t>
  </si>
  <si>
    <t>SALIDA REGULADA</t>
  </si>
  <si>
    <t>Suministro, transporte e instalación de  Troquel triple datos normal y regulads</t>
  </si>
  <si>
    <t>Suministro, transporte e instalación de canaleta de 12x5</t>
  </si>
  <si>
    <t>Suministro, transporte e instalación Tornilleria autoperforante 1/2</t>
  </si>
  <si>
    <t>Suministro, transporte e instalación de unión emt de 3/4"</t>
  </si>
  <si>
    <t>Suministro, transporte e instalación dede grapa de 3/4"</t>
  </si>
  <si>
    <t>Suministro,  transporte  e  instalacion  de Rack de piso 16 U</t>
  </si>
  <si>
    <t>Suministro e instalación (llave en mano) UPS Escalable Online tipo Torre de 10 KVA/40KW - Bifase de Alta Frecuencia , UL 1778 / CSA C22 / NO 107,3-05 Autonomia 7 Min.100% (16 kW). Backup de mantenimiento, Start UP e instalación. Incluye tablero ajustes tablero eléctrico</t>
  </si>
  <si>
    <t>Suministro, transporte e instalación de toma electrica polo aislado color naranja industrial.</t>
  </si>
  <si>
    <t>Suministro, transporte e instalación de face plate</t>
  </si>
  <si>
    <t>Suministro, transporte e instalación de cable 3x12, LS</t>
  </si>
  <si>
    <t>Suministro, transporte e instalación de alambre No. 18 desnudo</t>
  </si>
  <si>
    <t>SALIDA NORMAL</t>
  </si>
  <si>
    <t>Suministro, transporte e instalación de toma electrica polo aislado blanca</t>
  </si>
  <si>
    <t>Suministro, transporte e instalación de alambre No. 12 desnudo</t>
  </si>
  <si>
    <t>Suministro, transporte e instalación de tablero bifasico de 8 circuitos con espacio para totalizador.</t>
  </si>
  <si>
    <t>Suminstro e instalacion de breaker de 2x70A.</t>
  </si>
  <si>
    <t>Suminstro e instalacion de totalizador de 2x70A, para ups de datacenter</t>
  </si>
  <si>
    <t>Suminstro e instalacion de taco enchufable tipo riel de  1x20A</t>
  </si>
  <si>
    <t>Cable #6 tipo soldador 2F#6+1#6N+1#8T para instalación UPS de 10kva, entrada.</t>
  </si>
  <si>
    <t>INVITACIÓN A COTIZAR  012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</si>
</sst>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_ * #,##0.00_ ;_ * \-#,##0.00_ ;_ * &quot;-&quot;??_ ;_ @_ "/>
  </numFmts>
  <fonts count="1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Arial Narrow"/>
      <family val="2"/>
    </font>
    <font>
      <sz val="10"/>
      <color rgb="FF000000"/>
      <name val="Arial"/>
      <family val="2"/>
      <scheme val="minor"/>
    </font>
    <font>
      <b/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2" fillId="0" borderId="0" applyFont="0" applyFill="0" applyBorder="0" applyAlignment="0" applyProtection="0"/>
    <xf numFmtId="0" fontId="3" fillId="0" borderId="13"/>
    <xf numFmtId="0" fontId="1" fillId="0" borderId="13"/>
    <xf numFmtId="167" fontId="3" fillId="0" borderId="13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65" fontId="8" fillId="0" borderId="0" xfId="0" applyNumberFormat="1" applyFont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1" fontId="2" fillId="3" borderId="13" xfId="0" applyNumberFormat="1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1" fontId="9" fillId="0" borderId="0" xfId="0" applyNumberFormat="1" applyFont="1" applyAlignment="1">
      <alignment vertical="center"/>
    </xf>
    <xf numFmtId="0" fontId="7" fillId="2" borderId="14" xfId="0" applyFont="1" applyFill="1" applyBorder="1" applyAlignment="1">
      <alignment horizontal="center" vertical="center" wrapText="1"/>
    </xf>
    <xf numFmtId="164" fontId="2" fillId="0" borderId="12" xfId="1" applyFont="1" applyBorder="1" applyAlignment="1">
      <alignment horizontal="center" vertical="center" wrapText="1"/>
    </xf>
    <xf numFmtId="166" fontId="2" fillId="0" borderId="1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wrapText="1"/>
    </xf>
    <xf numFmtId="1" fontId="15" fillId="0" borderId="14" xfId="0" applyNumberFormat="1" applyFont="1" applyBorder="1" applyAlignment="1">
      <alignment horizontal="center" vertical="center" shrinkToFit="1"/>
    </xf>
    <xf numFmtId="1" fontId="4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6" fillId="0" borderId="14" xfId="3" applyFont="1" applyBorder="1" applyAlignment="1">
      <alignment horizontal="center" vertical="center" wrapText="1"/>
    </xf>
    <xf numFmtId="0" fontId="16" fillId="0" borderId="14" xfId="4" applyNumberFormat="1" applyFont="1" applyFill="1" applyBorder="1" applyAlignment="1">
      <alignment horizontal="center" vertical="center" wrapText="1"/>
    </xf>
    <xf numFmtId="0" fontId="16" fillId="0" borderId="13" xfId="3" applyFont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0" fontId="16" fillId="0" borderId="14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0" fontId="0" fillId="0" borderId="0" xfId="0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5" fillId="0" borderId="4" xfId="0" applyNumberFormat="1" applyFont="1" applyBorder="1" applyAlignment="1">
      <alignment horizontal="left" vertical="center"/>
    </xf>
    <xf numFmtId="0" fontId="3" fillId="0" borderId="5" xfId="0" applyFont="1" applyBorder="1"/>
    <xf numFmtId="0" fontId="3" fillId="0" borderId="6" xfId="0" applyFont="1" applyBorder="1"/>
    <xf numFmtId="0" fontId="6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/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</cellXfs>
  <cellStyles count="5">
    <cellStyle name="Millares 2" xfId="4" xr:uid="{829262B1-BA81-43E1-BD21-E8BEC3D8EE01}"/>
    <cellStyle name="Moneda" xfId="1" builtinId="4"/>
    <cellStyle name="Normal" xfId="0" builtinId="0"/>
    <cellStyle name="Normal 2" xfId="2" xr:uid="{70247BF3-53BF-4B55-8D8E-22EB892362BB}"/>
    <cellStyle name="Normal 2 2" xfId="3" xr:uid="{F9CBF542-6A35-4220-BB51-4C6EADE0D9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989260</xdr:colOff>
      <xdr:row>94</xdr:row>
      <xdr:rowOff>16226</xdr:rowOff>
    </xdr:from>
    <xdr:to>
      <xdr:col>10</xdr:col>
      <xdr:colOff>152400</xdr:colOff>
      <xdr:row>94</xdr:row>
      <xdr:rowOff>143933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4F0E86F5-2DC2-44D9-8D66-32EAC6E87F3C}"/>
            </a:ext>
          </a:extLst>
        </xdr:cNvPr>
        <xdr:cNvSpPr/>
      </xdr:nvSpPr>
      <xdr:spPr>
        <a:xfrm flipH="1">
          <a:off x="9828460" y="18719093"/>
          <a:ext cx="213007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94</xdr:row>
      <xdr:rowOff>21699</xdr:rowOff>
    </xdr:from>
    <xdr:to>
      <xdr:col>9</xdr:col>
      <xdr:colOff>690067</xdr:colOff>
      <xdr:row>94</xdr:row>
      <xdr:rowOff>135999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DD48C04B-8042-40E2-A2FF-935D110BAE57}"/>
            </a:ext>
          </a:extLst>
        </xdr:cNvPr>
        <xdr:cNvSpPr/>
      </xdr:nvSpPr>
      <xdr:spPr>
        <a:xfrm flipH="1">
          <a:off x="9302572" y="18724566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1072"/>
  <sheetViews>
    <sheetView tabSelected="1" zoomScale="59" zoomScaleNormal="90" workbookViewId="0">
      <selection activeCell="F13" sqref="F13:G13"/>
    </sheetView>
  </sheetViews>
  <sheetFormatPr baseColWidth="10" defaultColWidth="12.6640625" defaultRowHeight="15" customHeight="1" x14ac:dyDescent="0.15"/>
  <cols>
    <col min="1" max="1" width="4.83203125" customWidth="1"/>
    <col min="2" max="4" width="22.83203125" customWidth="1"/>
    <col min="5" max="5" width="10.1640625" customWidth="1"/>
    <col min="6" max="6" width="15.33203125" bestFit="1" customWidth="1"/>
    <col min="7" max="7" width="9.83203125" customWidth="1"/>
    <col min="8" max="9" width="12.33203125" customWidth="1"/>
    <col min="10" max="10" width="15.33203125" customWidth="1"/>
    <col min="11" max="11" width="17.83203125" customWidth="1"/>
    <col min="12" max="12" width="2.33203125" customWidth="1"/>
    <col min="13" max="26" width="10.6640625" customWidth="1"/>
  </cols>
  <sheetData>
    <row r="1" spans="1:26" x14ac:dyDescent="0.15">
      <c r="A1" s="41"/>
      <c r="B1" s="42"/>
      <c r="C1" s="43"/>
      <c r="D1" s="50" t="s">
        <v>0</v>
      </c>
      <c r="E1" s="42"/>
      <c r="F1" s="42"/>
      <c r="G1" s="42"/>
      <c r="H1" s="42"/>
      <c r="I1" s="43"/>
      <c r="J1" s="52" t="s">
        <v>1</v>
      </c>
      <c r="K1" s="53"/>
      <c r="L1" s="5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15">
      <c r="A2" s="44"/>
      <c r="B2" s="45"/>
      <c r="C2" s="46"/>
      <c r="D2" s="44"/>
      <c r="E2" s="45"/>
      <c r="F2" s="45"/>
      <c r="G2" s="45"/>
      <c r="H2" s="45"/>
      <c r="I2" s="46"/>
      <c r="J2" s="52" t="s">
        <v>2</v>
      </c>
      <c r="K2" s="53"/>
      <c r="L2" s="5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15">
      <c r="A3" s="44"/>
      <c r="B3" s="45"/>
      <c r="C3" s="46"/>
      <c r="D3" s="44"/>
      <c r="E3" s="45"/>
      <c r="F3" s="45"/>
      <c r="G3" s="45"/>
      <c r="H3" s="45"/>
      <c r="I3" s="46"/>
      <c r="J3" s="52" t="s">
        <v>3</v>
      </c>
      <c r="K3" s="53"/>
      <c r="L3" s="5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15">
      <c r="A4" s="47"/>
      <c r="B4" s="48"/>
      <c r="C4" s="49"/>
      <c r="D4" s="47"/>
      <c r="E4" s="48"/>
      <c r="F4" s="48"/>
      <c r="G4" s="48"/>
      <c r="H4" s="48"/>
      <c r="I4" s="49"/>
      <c r="J4" s="52" t="s">
        <v>4</v>
      </c>
      <c r="K4" s="53"/>
      <c r="L4" s="5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1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15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15">
      <c r="A8" s="55" t="s">
        <v>104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15">
      <c r="A9" s="51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15">
      <c r="A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 x14ac:dyDescent="0.15">
      <c r="A11" s="20" t="s">
        <v>18</v>
      </c>
      <c r="B11" s="40" t="s">
        <v>19</v>
      </c>
      <c r="C11" s="40"/>
      <c r="D11" s="20" t="s">
        <v>20</v>
      </c>
      <c r="E11" s="20" t="s">
        <v>6</v>
      </c>
      <c r="F11" s="40" t="s">
        <v>21</v>
      </c>
      <c r="G11" s="40"/>
      <c r="H11" s="40" t="s">
        <v>22</v>
      </c>
      <c r="I11" s="40"/>
      <c r="J11" s="40" t="s">
        <v>23</v>
      </c>
      <c r="K11" s="4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" x14ac:dyDescent="0.15">
      <c r="A12" s="36" t="s">
        <v>35</v>
      </c>
      <c r="B12" s="37"/>
      <c r="C12" s="37"/>
      <c r="D12" s="37"/>
      <c r="E12" s="37"/>
      <c r="F12" s="37"/>
      <c r="G12" s="37"/>
      <c r="H12" s="37"/>
      <c r="I12" s="37"/>
      <c r="J12" s="37"/>
      <c r="K12" s="3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5" customHeight="1" x14ac:dyDescent="0.15">
      <c r="A13" s="26">
        <v>1</v>
      </c>
      <c r="B13" s="34" t="s">
        <v>90</v>
      </c>
      <c r="C13" s="35"/>
      <c r="D13" s="25" t="s">
        <v>20</v>
      </c>
      <c r="E13" s="30">
        <v>1</v>
      </c>
      <c r="F13" s="32"/>
      <c r="G13" s="32"/>
      <c r="H13" s="32"/>
      <c r="I13" s="32"/>
      <c r="J13" s="32"/>
      <c r="K13" s="3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4.5" customHeight="1" x14ac:dyDescent="0.15">
      <c r="A14" s="26">
        <v>2</v>
      </c>
      <c r="B14" s="34" t="s">
        <v>28</v>
      </c>
      <c r="C14" s="35"/>
      <c r="D14" s="25" t="s">
        <v>20</v>
      </c>
      <c r="E14" s="30">
        <v>3</v>
      </c>
      <c r="F14" s="32"/>
      <c r="G14" s="32"/>
      <c r="H14" s="32"/>
      <c r="I14" s="32"/>
      <c r="J14" s="32"/>
      <c r="K14" s="3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1.5" customHeight="1" x14ac:dyDescent="0.15">
      <c r="A15" s="26">
        <v>3</v>
      </c>
      <c r="B15" s="34" t="s">
        <v>29</v>
      </c>
      <c r="C15" s="35" t="s">
        <v>29</v>
      </c>
      <c r="D15" s="25" t="s">
        <v>20</v>
      </c>
      <c r="E15" s="30">
        <v>2</v>
      </c>
      <c r="F15" s="32"/>
      <c r="G15" s="32"/>
      <c r="H15" s="32"/>
      <c r="I15" s="32"/>
      <c r="J15" s="32"/>
      <c r="K15" s="3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01" customHeight="1" x14ac:dyDescent="0.15">
      <c r="A16" s="26">
        <v>4</v>
      </c>
      <c r="B16" s="34" t="s">
        <v>30</v>
      </c>
      <c r="C16" s="35" t="s">
        <v>30</v>
      </c>
      <c r="D16" s="25" t="s">
        <v>20</v>
      </c>
      <c r="E16" s="30">
        <v>8</v>
      </c>
      <c r="F16" s="32"/>
      <c r="G16" s="32"/>
      <c r="H16" s="32"/>
      <c r="I16" s="32"/>
      <c r="J16" s="32"/>
      <c r="K16" s="3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8" customHeight="1" x14ac:dyDescent="0.15">
      <c r="A17" s="26">
        <v>5</v>
      </c>
      <c r="B17" s="34" t="s">
        <v>31</v>
      </c>
      <c r="C17" s="35" t="s">
        <v>31</v>
      </c>
      <c r="D17" s="25" t="s">
        <v>20</v>
      </c>
      <c r="E17" s="30">
        <v>14</v>
      </c>
      <c r="F17" s="32"/>
      <c r="G17" s="32"/>
      <c r="H17" s="32"/>
      <c r="I17" s="32"/>
      <c r="J17" s="32"/>
      <c r="K17" s="32"/>
      <c r="L17" s="1"/>
      <c r="M17" s="1"/>
      <c r="N17" s="1"/>
      <c r="O17" s="1"/>
      <c r="P17" s="1"/>
      <c r="Q17" s="1"/>
      <c r="R17" s="1"/>
      <c r="S17" s="1"/>
      <c r="T17" s="39"/>
      <c r="U17" s="39"/>
      <c r="V17" s="39"/>
      <c r="W17" s="39"/>
      <c r="X17" s="1"/>
      <c r="Y17" s="1"/>
      <c r="Z17" s="1"/>
    </row>
    <row r="18" spans="1:26" ht="110.5" customHeight="1" x14ac:dyDescent="0.15">
      <c r="A18" s="26">
        <v>6</v>
      </c>
      <c r="B18" s="34" t="s">
        <v>32</v>
      </c>
      <c r="C18" s="35" t="s">
        <v>32</v>
      </c>
      <c r="D18" s="25" t="s">
        <v>20</v>
      </c>
      <c r="E18" s="30">
        <v>2</v>
      </c>
      <c r="F18" s="32"/>
      <c r="G18" s="32"/>
      <c r="H18" s="32"/>
      <c r="I18" s="32"/>
      <c r="J18" s="32"/>
      <c r="K18" s="32"/>
      <c r="L18" s="1"/>
      <c r="M18" s="1"/>
      <c r="N18" s="1"/>
      <c r="O18" s="1"/>
      <c r="P18" s="1"/>
      <c r="Q18" s="1"/>
      <c r="R18" s="1"/>
      <c r="S18" s="1"/>
      <c r="T18" s="23"/>
      <c r="U18" s="23"/>
      <c r="V18" s="23"/>
      <c r="W18" s="23"/>
      <c r="X18" s="1"/>
      <c r="Y18" s="1"/>
      <c r="Z18" s="1"/>
    </row>
    <row r="19" spans="1:26" ht="109" customHeight="1" x14ac:dyDescent="0.15">
      <c r="A19" s="26">
        <v>7</v>
      </c>
      <c r="B19" s="34" t="s">
        <v>33</v>
      </c>
      <c r="C19" s="35" t="s">
        <v>33</v>
      </c>
      <c r="D19" s="25" t="s">
        <v>20</v>
      </c>
      <c r="E19" s="30">
        <v>1</v>
      </c>
      <c r="F19" s="32"/>
      <c r="G19" s="32"/>
      <c r="H19" s="32"/>
      <c r="I19" s="32"/>
      <c r="J19" s="32"/>
      <c r="K19" s="32"/>
      <c r="L19" s="1"/>
      <c r="M19" s="1"/>
      <c r="N19" s="1"/>
      <c r="O19" s="1"/>
      <c r="P19" s="1"/>
      <c r="Q19" s="1"/>
      <c r="R19" s="1"/>
      <c r="S19" s="1"/>
      <c r="T19" s="23"/>
      <c r="U19" s="23"/>
      <c r="V19" s="23"/>
      <c r="W19" s="23"/>
      <c r="X19" s="1"/>
      <c r="Y19" s="1"/>
      <c r="Z19" s="1"/>
    </row>
    <row r="20" spans="1:26" ht="109" customHeight="1" x14ac:dyDescent="0.15">
      <c r="A20" s="26">
        <v>8</v>
      </c>
      <c r="B20" s="34" t="s">
        <v>91</v>
      </c>
      <c r="C20" s="35" t="s">
        <v>33</v>
      </c>
      <c r="D20" s="25" t="s">
        <v>20</v>
      </c>
      <c r="E20" s="30">
        <v>1</v>
      </c>
      <c r="F20" s="32"/>
      <c r="G20" s="32"/>
      <c r="H20" s="32"/>
      <c r="I20" s="32"/>
      <c r="J20" s="32"/>
      <c r="K20" s="32"/>
      <c r="L20" s="1"/>
      <c r="M20" s="1"/>
      <c r="N20" s="1"/>
      <c r="O20" s="1"/>
      <c r="P20" s="1"/>
      <c r="Q20" s="1"/>
      <c r="R20" s="1"/>
      <c r="S20" s="1"/>
      <c r="T20" s="23"/>
      <c r="U20" s="23"/>
      <c r="V20" s="23"/>
      <c r="W20" s="23"/>
      <c r="X20" s="1"/>
      <c r="Y20" s="1"/>
      <c r="Z20" s="1"/>
    </row>
    <row r="21" spans="1:26" ht="49" customHeight="1" x14ac:dyDescent="0.15">
      <c r="A21" s="36" t="s">
        <v>34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  <c r="L21" s="1"/>
      <c r="M21" s="1"/>
      <c r="N21" s="1"/>
      <c r="O21" s="1"/>
      <c r="P21" s="1"/>
      <c r="Q21" s="1"/>
      <c r="R21" s="1"/>
      <c r="S21" s="1"/>
      <c r="T21" s="23"/>
      <c r="U21" s="23"/>
      <c r="V21" s="23"/>
      <c r="W21" s="23"/>
      <c r="X21" s="1"/>
      <c r="Y21" s="1"/>
      <c r="Z21" s="1"/>
    </row>
    <row r="22" spans="1:26" ht="77.5" customHeight="1" x14ac:dyDescent="0.15">
      <c r="A22" s="26">
        <v>9</v>
      </c>
      <c r="B22" s="34" t="s">
        <v>36</v>
      </c>
      <c r="C22" s="35" t="s">
        <v>36</v>
      </c>
      <c r="D22" s="25" t="s">
        <v>20</v>
      </c>
      <c r="E22" s="30">
        <v>1</v>
      </c>
      <c r="F22" s="32"/>
      <c r="G22" s="32"/>
      <c r="H22" s="32"/>
      <c r="I22" s="32"/>
      <c r="J22" s="32"/>
      <c r="K22" s="32"/>
      <c r="L22" s="1"/>
      <c r="M22" s="1"/>
      <c r="N22" s="1"/>
      <c r="O22" s="1"/>
      <c r="P22" s="1"/>
      <c r="Q22" s="1"/>
      <c r="R22" s="1"/>
      <c r="S22" s="1"/>
      <c r="T22" s="23"/>
      <c r="U22" s="23"/>
      <c r="V22" s="23"/>
      <c r="W22" s="23"/>
      <c r="X22" s="1"/>
      <c r="Y22" s="1"/>
      <c r="Z22" s="1"/>
    </row>
    <row r="23" spans="1:26" ht="77.5" customHeight="1" x14ac:dyDescent="0.15">
      <c r="A23" s="26">
        <v>10</v>
      </c>
      <c r="B23" s="34" t="s">
        <v>37</v>
      </c>
      <c r="C23" s="35" t="s">
        <v>37</v>
      </c>
      <c r="D23" s="29" t="s">
        <v>27</v>
      </c>
      <c r="E23" s="30">
        <f>1040+1030</f>
        <v>2070</v>
      </c>
      <c r="F23" s="32"/>
      <c r="G23" s="32"/>
      <c r="H23" s="32"/>
      <c r="I23" s="32"/>
      <c r="J23" s="32"/>
      <c r="K23" s="32"/>
      <c r="L23" s="1"/>
      <c r="M23" s="1"/>
      <c r="N23" s="1"/>
      <c r="O23" s="1"/>
      <c r="P23" s="1"/>
      <c r="Q23" s="1"/>
      <c r="R23" s="1"/>
      <c r="S23" s="1"/>
      <c r="T23" s="23"/>
      <c r="U23" s="23"/>
      <c r="V23" s="23"/>
      <c r="W23" s="23"/>
      <c r="X23" s="1"/>
      <c r="Y23" s="1"/>
      <c r="Z23" s="1"/>
    </row>
    <row r="24" spans="1:26" ht="77.5" customHeight="1" x14ac:dyDescent="0.15">
      <c r="A24" s="26">
        <f t="shared" ref="A24:A41" si="0">+A23+1</f>
        <v>11</v>
      </c>
      <c r="B24" s="34" t="s">
        <v>38</v>
      </c>
      <c r="C24" s="35" t="s">
        <v>38</v>
      </c>
      <c r="D24" s="25" t="s">
        <v>20</v>
      </c>
      <c r="E24" s="30">
        <f>92+54</f>
        <v>146</v>
      </c>
      <c r="F24" s="32"/>
      <c r="G24" s="32"/>
      <c r="H24" s="32"/>
      <c r="I24" s="32"/>
      <c r="J24" s="32"/>
      <c r="K24" s="32"/>
      <c r="L24" s="1"/>
      <c r="M24" s="1"/>
      <c r="N24" s="1"/>
      <c r="O24" s="1"/>
      <c r="P24" s="1"/>
      <c r="Q24" s="1"/>
      <c r="R24" s="1"/>
      <c r="S24" s="1"/>
      <c r="T24" s="23"/>
      <c r="U24" s="23"/>
      <c r="V24" s="23"/>
      <c r="W24" s="23"/>
      <c r="X24" s="1"/>
      <c r="Y24" s="1"/>
      <c r="Z24" s="1"/>
    </row>
    <row r="25" spans="1:26" ht="77.5" customHeight="1" x14ac:dyDescent="0.15">
      <c r="A25" s="26">
        <f t="shared" si="0"/>
        <v>12</v>
      </c>
      <c r="B25" s="34" t="s">
        <v>39</v>
      </c>
      <c r="C25" s="35" t="s">
        <v>39</v>
      </c>
      <c r="D25" s="25" t="s">
        <v>20</v>
      </c>
      <c r="E25" s="30">
        <f>46+27</f>
        <v>73</v>
      </c>
      <c r="F25" s="32"/>
      <c r="G25" s="32"/>
      <c r="H25" s="32"/>
      <c r="I25" s="32"/>
      <c r="J25" s="32"/>
      <c r="K25" s="32"/>
      <c r="L25" s="1"/>
      <c r="M25" s="1"/>
      <c r="N25" s="1"/>
      <c r="O25" s="1"/>
      <c r="P25" s="1"/>
      <c r="Q25" s="1"/>
      <c r="R25" s="1"/>
      <c r="S25" s="1"/>
      <c r="T25" s="23"/>
      <c r="U25" s="23"/>
      <c r="V25" s="23"/>
      <c r="W25" s="23"/>
      <c r="X25" s="1"/>
      <c r="Y25" s="1"/>
      <c r="Z25" s="1"/>
    </row>
    <row r="26" spans="1:26" ht="77.5" customHeight="1" x14ac:dyDescent="0.15">
      <c r="A26" s="26">
        <f t="shared" si="0"/>
        <v>13</v>
      </c>
      <c r="B26" s="34" t="s">
        <v>40</v>
      </c>
      <c r="C26" s="35" t="s">
        <v>40</v>
      </c>
      <c r="D26" s="25" t="s">
        <v>20</v>
      </c>
      <c r="E26" s="30">
        <f>4+1</f>
        <v>5</v>
      </c>
      <c r="F26" s="32"/>
      <c r="G26" s="32"/>
      <c r="H26" s="32"/>
      <c r="I26" s="32"/>
      <c r="J26" s="32"/>
      <c r="K26" s="32"/>
      <c r="L26" s="1"/>
      <c r="M26" s="1"/>
      <c r="N26" s="1"/>
      <c r="O26" s="1"/>
      <c r="P26" s="1"/>
      <c r="Q26" s="1"/>
      <c r="R26" s="1"/>
      <c r="S26" s="1"/>
      <c r="T26" s="23"/>
      <c r="U26" s="23"/>
      <c r="V26" s="23"/>
      <c r="W26" s="23"/>
      <c r="X26" s="1"/>
      <c r="Y26" s="1"/>
      <c r="Z26" s="1"/>
    </row>
    <row r="27" spans="1:26" ht="77.5" customHeight="1" x14ac:dyDescent="0.15">
      <c r="A27" s="26">
        <f t="shared" si="0"/>
        <v>14</v>
      </c>
      <c r="B27" s="34" t="s">
        <v>41</v>
      </c>
      <c r="C27" s="35" t="s">
        <v>41</v>
      </c>
      <c r="D27" s="25" t="s">
        <v>20</v>
      </c>
      <c r="E27" s="30">
        <f>4+1</f>
        <v>5</v>
      </c>
      <c r="F27" s="32"/>
      <c r="G27" s="32"/>
      <c r="H27" s="32"/>
      <c r="I27" s="32"/>
      <c r="J27" s="32"/>
      <c r="K27" s="32"/>
      <c r="L27" s="1"/>
      <c r="M27" s="1"/>
      <c r="N27" s="1"/>
      <c r="O27" s="1"/>
      <c r="P27" s="1"/>
      <c r="Q27" s="1"/>
      <c r="R27" s="1"/>
      <c r="S27" s="1"/>
      <c r="T27" s="23"/>
      <c r="U27" s="23"/>
      <c r="V27" s="23"/>
      <c r="W27" s="23"/>
      <c r="X27" s="1"/>
      <c r="Y27" s="1"/>
      <c r="Z27" s="1"/>
    </row>
    <row r="28" spans="1:26" ht="77.5" customHeight="1" x14ac:dyDescent="0.15">
      <c r="A28" s="26">
        <f>+A27+1</f>
        <v>15</v>
      </c>
      <c r="B28" s="34" t="s">
        <v>42</v>
      </c>
      <c r="C28" s="35" t="s">
        <v>42</v>
      </c>
      <c r="D28" s="25" t="s">
        <v>20</v>
      </c>
      <c r="E28" s="30">
        <f>46+30</f>
        <v>76</v>
      </c>
      <c r="F28" s="32"/>
      <c r="G28" s="32"/>
      <c r="H28" s="32"/>
      <c r="I28" s="32"/>
      <c r="J28" s="32"/>
      <c r="K28" s="32"/>
      <c r="L28" s="1"/>
      <c r="M28" s="1"/>
      <c r="N28" s="1"/>
      <c r="O28" s="1"/>
      <c r="P28" s="1"/>
      <c r="Q28" s="1"/>
      <c r="R28" s="1"/>
      <c r="S28" s="1"/>
      <c r="T28" s="23"/>
      <c r="U28" s="23"/>
      <c r="V28" s="23"/>
      <c r="W28" s="23"/>
      <c r="X28" s="1"/>
      <c r="Y28" s="1"/>
      <c r="Z28" s="1"/>
    </row>
    <row r="29" spans="1:26" ht="77.5" customHeight="1" x14ac:dyDescent="0.15">
      <c r="A29" s="26">
        <f t="shared" si="0"/>
        <v>16</v>
      </c>
      <c r="B29" s="34" t="s">
        <v>43</v>
      </c>
      <c r="C29" s="35" t="s">
        <v>43</v>
      </c>
      <c r="D29" s="25" t="s">
        <v>20</v>
      </c>
      <c r="E29" s="30">
        <f>46+30</f>
        <v>76</v>
      </c>
      <c r="F29" s="32"/>
      <c r="G29" s="32"/>
      <c r="H29" s="32"/>
      <c r="I29" s="32"/>
      <c r="J29" s="32"/>
      <c r="K29" s="32"/>
      <c r="L29" s="1"/>
      <c r="M29" s="1"/>
      <c r="N29" s="1"/>
      <c r="O29" s="1"/>
      <c r="P29" s="1"/>
      <c r="Q29" s="1"/>
      <c r="R29" s="1"/>
      <c r="S29" s="1"/>
      <c r="T29" s="23"/>
      <c r="U29" s="23"/>
      <c r="V29" s="23"/>
      <c r="W29" s="23"/>
      <c r="X29" s="1"/>
      <c r="Y29" s="1"/>
      <c r="Z29" s="1"/>
    </row>
    <row r="30" spans="1:26" ht="77.5" customHeight="1" x14ac:dyDescent="0.15">
      <c r="A30" s="26">
        <f t="shared" si="0"/>
        <v>17</v>
      </c>
      <c r="B30" s="34" t="s">
        <v>44</v>
      </c>
      <c r="C30" s="35" t="s">
        <v>44</v>
      </c>
      <c r="D30" s="25" t="s">
        <v>20</v>
      </c>
      <c r="E30" s="30">
        <f>4+1</f>
        <v>5</v>
      </c>
      <c r="F30" s="32"/>
      <c r="G30" s="32"/>
      <c r="H30" s="32"/>
      <c r="I30" s="32"/>
      <c r="J30" s="32"/>
      <c r="K30" s="32"/>
      <c r="L30" s="1"/>
      <c r="M30" s="1"/>
      <c r="N30" s="1"/>
      <c r="O30" s="1"/>
      <c r="P30" s="1"/>
      <c r="Q30" s="1"/>
      <c r="R30" s="1"/>
      <c r="S30" s="1"/>
      <c r="T30" s="23"/>
      <c r="U30" s="23"/>
      <c r="V30" s="23"/>
      <c r="W30" s="23"/>
      <c r="X30" s="1"/>
      <c r="Y30" s="1"/>
      <c r="Z30" s="1"/>
    </row>
    <row r="31" spans="1:26" ht="77.5" customHeight="1" x14ac:dyDescent="0.15">
      <c r="A31" s="26">
        <f t="shared" si="0"/>
        <v>18</v>
      </c>
      <c r="B31" s="34" t="s">
        <v>85</v>
      </c>
      <c r="C31" s="35" t="s">
        <v>44</v>
      </c>
      <c r="D31" s="25" t="s">
        <v>20</v>
      </c>
      <c r="E31" s="30">
        <v>25</v>
      </c>
      <c r="F31" s="32"/>
      <c r="G31" s="32"/>
      <c r="H31" s="32"/>
      <c r="I31" s="32"/>
      <c r="J31" s="32"/>
      <c r="K31" s="32"/>
      <c r="L31" s="1"/>
      <c r="M31" s="1"/>
      <c r="N31" s="1"/>
      <c r="O31" s="1"/>
      <c r="P31" s="1"/>
      <c r="Q31" s="1"/>
      <c r="R31" s="1"/>
      <c r="S31" s="1"/>
      <c r="T31" s="23"/>
      <c r="U31" s="23"/>
      <c r="V31" s="23"/>
      <c r="W31" s="23"/>
      <c r="X31" s="1"/>
      <c r="Y31" s="1"/>
      <c r="Z31" s="1"/>
    </row>
    <row r="32" spans="1:26" ht="77.5" customHeight="1" x14ac:dyDescent="0.15">
      <c r="A32" s="26">
        <f t="shared" si="0"/>
        <v>19</v>
      </c>
      <c r="B32" s="34" t="s">
        <v>45</v>
      </c>
      <c r="C32" s="35" t="s">
        <v>45</v>
      </c>
      <c r="D32" s="25" t="s">
        <v>20</v>
      </c>
      <c r="E32" s="30">
        <f>184+235</f>
        <v>419</v>
      </c>
      <c r="F32" s="32"/>
      <c r="G32" s="32"/>
      <c r="H32" s="32"/>
      <c r="I32" s="32"/>
      <c r="J32" s="32"/>
      <c r="K32" s="32"/>
      <c r="L32" s="1"/>
      <c r="M32" s="1"/>
      <c r="N32" s="1"/>
      <c r="O32" s="1"/>
      <c r="P32" s="1"/>
      <c r="Q32" s="1"/>
      <c r="R32" s="1"/>
      <c r="S32" s="1"/>
      <c r="T32" s="23"/>
      <c r="U32" s="23"/>
      <c r="V32" s="23"/>
      <c r="W32" s="23"/>
      <c r="X32" s="1"/>
      <c r="Y32" s="1"/>
      <c r="Z32" s="1"/>
    </row>
    <row r="33" spans="1:26" ht="77.5" customHeight="1" x14ac:dyDescent="0.15">
      <c r="A33" s="26">
        <f t="shared" si="0"/>
        <v>20</v>
      </c>
      <c r="B33" s="34" t="s">
        <v>46</v>
      </c>
      <c r="C33" s="35" t="s">
        <v>46</v>
      </c>
      <c r="D33" s="25" t="s">
        <v>20</v>
      </c>
      <c r="E33" s="30">
        <f t="shared" ref="E33" si="1">46+27</f>
        <v>73</v>
      </c>
      <c r="F33" s="32"/>
      <c r="G33" s="32"/>
      <c r="H33" s="32"/>
      <c r="I33" s="32"/>
      <c r="J33" s="32"/>
      <c r="K33" s="32"/>
      <c r="L33" s="1"/>
      <c r="M33" s="1"/>
      <c r="N33" s="1"/>
      <c r="O33" s="1"/>
      <c r="P33" s="1"/>
      <c r="Q33" s="1"/>
      <c r="R33" s="1"/>
      <c r="S33" s="1"/>
      <c r="T33" s="23"/>
      <c r="U33" s="23"/>
      <c r="V33" s="23"/>
      <c r="W33" s="23"/>
      <c r="X33" s="1"/>
      <c r="Y33" s="1"/>
      <c r="Z33" s="1"/>
    </row>
    <row r="34" spans="1:26" ht="77.5" customHeight="1" x14ac:dyDescent="0.15">
      <c r="A34" s="26">
        <f t="shared" si="0"/>
        <v>21</v>
      </c>
      <c r="B34" s="34" t="s">
        <v>86</v>
      </c>
      <c r="C34" s="35"/>
      <c r="D34" s="29" t="s">
        <v>48</v>
      </c>
      <c r="E34" s="30">
        <v>40</v>
      </c>
      <c r="F34" s="32"/>
      <c r="G34" s="32"/>
      <c r="H34" s="32"/>
      <c r="I34" s="32"/>
      <c r="J34" s="32"/>
      <c r="K34" s="32"/>
      <c r="L34" s="1"/>
      <c r="M34" s="1"/>
      <c r="N34" s="1"/>
      <c r="O34" s="1"/>
      <c r="P34" s="1"/>
      <c r="Q34" s="1"/>
      <c r="R34" s="1"/>
      <c r="S34" s="1"/>
      <c r="T34" s="23"/>
      <c r="U34" s="23"/>
      <c r="V34" s="23"/>
      <c r="W34" s="23"/>
      <c r="X34" s="1"/>
      <c r="Y34" s="1"/>
      <c r="Z34" s="1"/>
    </row>
    <row r="35" spans="1:26" ht="77.5" customHeight="1" x14ac:dyDescent="0.15">
      <c r="A35" s="26">
        <f t="shared" si="0"/>
        <v>22</v>
      </c>
      <c r="B35" s="34" t="s">
        <v>87</v>
      </c>
      <c r="C35" s="35" t="s">
        <v>87</v>
      </c>
      <c r="D35" s="29" t="s">
        <v>27</v>
      </c>
      <c r="E35" s="30">
        <v>1</v>
      </c>
      <c r="F35" s="32"/>
      <c r="G35" s="32"/>
      <c r="H35" s="32"/>
      <c r="I35" s="32"/>
      <c r="J35" s="32"/>
      <c r="K35" s="32"/>
      <c r="L35" s="1"/>
      <c r="M35" s="1"/>
      <c r="N35" s="1"/>
      <c r="O35" s="1"/>
      <c r="P35" s="1"/>
      <c r="Q35" s="1"/>
      <c r="R35" s="1"/>
      <c r="S35" s="1"/>
      <c r="T35" s="23"/>
      <c r="U35" s="23"/>
      <c r="V35" s="23"/>
      <c r="W35" s="23"/>
      <c r="X35" s="1"/>
      <c r="Y35" s="1"/>
      <c r="Z35" s="1"/>
    </row>
    <row r="36" spans="1:26" ht="77.5" customHeight="1" x14ac:dyDescent="0.15">
      <c r="A36" s="26">
        <f t="shared" si="0"/>
        <v>23</v>
      </c>
      <c r="B36" s="34" t="s">
        <v>50</v>
      </c>
      <c r="C36" s="35" t="s">
        <v>50</v>
      </c>
      <c r="D36" s="25" t="s">
        <v>20</v>
      </c>
      <c r="E36" s="30">
        <v>18</v>
      </c>
      <c r="F36" s="32"/>
      <c r="G36" s="32"/>
      <c r="H36" s="32"/>
      <c r="I36" s="32"/>
      <c r="J36" s="32"/>
      <c r="K36" s="32"/>
      <c r="L36" s="1"/>
      <c r="M36" s="1"/>
      <c r="N36" s="1"/>
      <c r="O36" s="1"/>
      <c r="P36" s="1"/>
      <c r="Q36" s="1"/>
      <c r="R36" s="1"/>
      <c r="S36" s="1"/>
      <c r="T36" s="23"/>
      <c r="U36" s="23"/>
      <c r="V36" s="23"/>
      <c r="W36" s="23"/>
      <c r="X36" s="1"/>
      <c r="Y36" s="1"/>
      <c r="Z36" s="1"/>
    </row>
    <row r="37" spans="1:26" ht="77.5" customHeight="1" x14ac:dyDescent="0.15">
      <c r="A37" s="26">
        <f t="shared" si="0"/>
        <v>24</v>
      </c>
      <c r="B37" s="34" t="s">
        <v>88</v>
      </c>
      <c r="C37" s="35" t="s">
        <v>88</v>
      </c>
      <c r="D37" s="25" t="s">
        <v>20</v>
      </c>
      <c r="E37" s="30">
        <v>6</v>
      </c>
      <c r="F37" s="32"/>
      <c r="G37" s="32"/>
      <c r="H37" s="32"/>
      <c r="I37" s="32"/>
      <c r="J37" s="32"/>
      <c r="K37" s="32"/>
      <c r="L37" s="1"/>
      <c r="M37" s="1"/>
      <c r="N37" s="1"/>
      <c r="O37" s="1"/>
      <c r="P37" s="1"/>
      <c r="Q37" s="1"/>
      <c r="R37" s="1"/>
      <c r="S37" s="1"/>
      <c r="T37" s="23"/>
      <c r="U37" s="23"/>
      <c r="V37" s="23"/>
      <c r="W37" s="23"/>
      <c r="X37" s="1"/>
      <c r="Y37" s="1"/>
      <c r="Z37" s="1"/>
    </row>
    <row r="38" spans="1:26" ht="77.5" customHeight="1" x14ac:dyDescent="0.15">
      <c r="A38" s="26">
        <f t="shared" si="0"/>
        <v>25</v>
      </c>
      <c r="B38" s="34" t="s">
        <v>89</v>
      </c>
      <c r="C38" s="35" t="s">
        <v>89</v>
      </c>
      <c r="D38" s="25" t="s">
        <v>20</v>
      </c>
      <c r="E38" s="30">
        <v>12</v>
      </c>
      <c r="F38" s="32"/>
      <c r="G38" s="32"/>
      <c r="H38" s="32"/>
      <c r="I38" s="32"/>
      <c r="J38" s="32"/>
      <c r="K38" s="32"/>
      <c r="L38" s="1"/>
      <c r="M38" s="1"/>
      <c r="N38" s="1"/>
      <c r="O38" s="1"/>
      <c r="P38" s="1"/>
      <c r="Q38" s="1"/>
      <c r="R38" s="1"/>
      <c r="S38" s="1"/>
      <c r="T38" s="23"/>
      <c r="U38" s="23"/>
      <c r="V38" s="23"/>
      <c r="W38" s="23"/>
      <c r="X38" s="1"/>
      <c r="Y38" s="1"/>
      <c r="Z38" s="1"/>
    </row>
    <row r="39" spans="1:26" ht="77.5" customHeight="1" x14ac:dyDescent="0.15">
      <c r="A39" s="26">
        <f t="shared" si="0"/>
        <v>26</v>
      </c>
      <c r="B39" s="34" t="s">
        <v>53</v>
      </c>
      <c r="C39" s="35" t="s">
        <v>53</v>
      </c>
      <c r="D39" s="25" t="s">
        <v>20</v>
      </c>
      <c r="E39" s="30">
        <v>2</v>
      </c>
      <c r="F39" s="32"/>
      <c r="G39" s="32"/>
      <c r="H39" s="32"/>
      <c r="I39" s="32"/>
      <c r="J39" s="32"/>
      <c r="K39" s="32"/>
      <c r="L39" s="1"/>
      <c r="M39" s="1"/>
      <c r="N39" s="1"/>
      <c r="O39" s="1"/>
      <c r="P39" s="1"/>
      <c r="Q39" s="1"/>
      <c r="R39" s="1"/>
      <c r="S39" s="1"/>
      <c r="T39" s="23"/>
      <c r="U39" s="23"/>
      <c r="V39" s="23"/>
      <c r="W39" s="23"/>
      <c r="X39" s="1"/>
      <c r="Y39" s="1"/>
      <c r="Z39" s="1"/>
    </row>
    <row r="40" spans="1:26" ht="77.5" customHeight="1" x14ac:dyDescent="0.15">
      <c r="A40" s="26">
        <f t="shared" si="0"/>
        <v>27</v>
      </c>
      <c r="B40" s="34" t="s">
        <v>54</v>
      </c>
      <c r="C40" s="35" t="s">
        <v>54</v>
      </c>
      <c r="D40" s="25" t="s">
        <v>20</v>
      </c>
      <c r="E40" s="30">
        <v>2</v>
      </c>
      <c r="F40" s="32"/>
      <c r="G40" s="32"/>
      <c r="H40" s="32"/>
      <c r="I40" s="32"/>
      <c r="J40" s="32"/>
      <c r="K40" s="32"/>
      <c r="L40" s="1"/>
      <c r="M40" s="1"/>
      <c r="N40" s="1"/>
      <c r="O40" s="1"/>
      <c r="P40" s="1"/>
      <c r="Q40" s="1"/>
      <c r="R40" s="1"/>
      <c r="S40" s="1"/>
      <c r="T40" s="23"/>
      <c r="U40" s="23"/>
      <c r="V40" s="23"/>
      <c r="W40" s="23"/>
      <c r="X40" s="1"/>
      <c r="Y40" s="1"/>
      <c r="Z40" s="1"/>
    </row>
    <row r="41" spans="1:26" ht="77.5" customHeight="1" x14ac:dyDescent="0.15">
      <c r="A41" s="26">
        <f t="shared" si="0"/>
        <v>28</v>
      </c>
      <c r="B41" s="34" t="s">
        <v>47</v>
      </c>
      <c r="C41" s="35" t="s">
        <v>47</v>
      </c>
      <c r="D41" s="29" t="s">
        <v>48</v>
      </c>
      <c r="E41" s="30">
        <v>1</v>
      </c>
      <c r="F41" s="32"/>
      <c r="G41" s="32"/>
      <c r="H41" s="32"/>
      <c r="I41" s="32"/>
      <c r="J41" s="32"/>
      <c r="K41" s="32"/>
      <c r="L41" s="1"/>
      <c r="M41" s="1"/>
      <c r="N41" s="1"/>
      <c r="O41" s="1"/>
      <c r="P41" s="1"/>
      <c r="Q41" s="1"/>
      <c r="R41" s="1"/>
      <c r="S41" s="1"/>
      <c r="T41" s="23"/>
      <c r="U41" s="23"/>
      <c r="V41" s="23"/>
      <c r="W41" s="23"/>
      <c r="X41" s="1"/>
      <c r="Y41" s="1"/>
      <c r="Z41" s="1"/>
    </row>
    <row r="42" spans="1:26" ht="77.5" customHeight="1" x14ac:dyDescent="0.15">
      <c r="A42" s="32" t="s">
        <v>49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1"/>
      <c r="M42" s="1"/>
      <c r="N42" s="1"/>
      <c r="O42" s="1"/>
      <c r="P42" s="1"/>
      <c r="Q42" s="1"/>
      <c r="R42" s="1"/>
      <c r="S42" s="1"/>
      <c r="T42" s="23"/>
      <c r="U42" s="23"/>
      <c r="V42" s="23"/>
      <c r="W42" s="23"/>
      <c r="X42" s="1"/>
      <c r="Y42" s="1"/>
      <c r="Z42" s="1"/>
    </row>
    <row r="43" spans="1:26" ht="77.5" customHeight="1" x14ac:dyDescent="0.15">
      <c r="A43" s="26">
        <v>29</v>
      </c>
      <c r="B43" s="34" t="s">
        <v>50</v>
      </c>
      <c r="C43" s="35"/>
      <c r="D43" s="25" t="s">
        <v>20</v>
      </c>
      <c r="E43" s="30">
        <v>78</v>
      </c>
      <c r="F43" s="32"/>
      <c r="G43" s="32"/>
      <c r="H43" s="32"/>
      <c r="I43" s="32"/>
      <c r="J43" s="32"/>
      <c r="K43" s="32"/>
      <c r="L43" s="1"/>
      <c r="M43" s="1"/>
      <c r="N43" s="1"/>
      <c r="O43" s="1"/>
      <c r="P43" s="1"/>
      <c r="Q43" s="1"/>
      <c r="R43" s="1"/>
      <c r="S43" s="1"/>
      <c r="T43" s="23"/>
      <c r="U43" s="23"/>
      <c r="V43" s="23"/>
      <c r="W43" s="23"/>
      <c r="X43" s="1"/>
      <c r="Y43" s="1"/>
      <c r="Z43" s="1"/>
    </row>
    <row r="44" spans="1:26" ht="110" customHeight="1" x14ac:dyDescent="0.15">
      <c r="A44" s="26">
        <v>30</v>
      </c>
      <c r="B44" s="34" t="s">
        <v>51</v>
      </c>
      <c r="C44" s="35" t="s">
        <v>51</v>
      </c>
      <c r="D44" s="25" t="s">
        <v>20</v>
      </c>
      <c r="E44" s="30">
        <v>78</v>
      </c>
      <c r="F44" s="32"/>
      <c r="G44" s="32"/>
      <c r="H44" s="32"/>
      <c r="I44" s="32"/>
      <c r="J44" s="32"/>
      <c r="K44" s="32"/>
      <c r="L44" s="1"/>
      <c r="M44" s="1"/>
      <c r="N44" s="1"/>
      <c r="O44" s="1"/>
      <c r="P44" s="1"/>
      <c r="Q44" s="1"/>
      <c r="R44" s="1"/>
      <c r="S44" s="1"/>
      <c r="T44" s="23"/>
      <c r="U44" s="23"/>
      <c r="V44" s="23"/>
      <c r="W44" s="23"/>
      <c r="X44" s="1"/>
      <c r="Y44" s="1"/>
      <c r="Z44" s="1"/>
    </row>
    <row r="45" spans="1:26" ht="77.5" customHeight="1" x14ac:dyDescent="0.15">
      <c r="A45" s="26">
        <v>31</v>
      </c>
      <c r="B45" s="34" t="s">
        <v>52</v>
      </c>
      <c r="C45" s="35" t="s">
        <v>52</v>
      </c>
      <c r="D45" s="25" t="s">
        <v>20</v>
      </c>
      <c r="E45" s="30">
        <v>156</v>
      </c>
      <c r="F45" s="32"/>
      <c r="G45" s="32"/>
      <c r="H45" s="32"/>
      <c r="I45" s="32"/>
      <c r="J45" s="32"/>
      <c r="K45" s="32"/>
      <c r="L45" s="1"/>
      <c r="M45" s="1"/>
      <c r="N45" s="1"/>
      <c r="O45" s="1"/>
      <c r="P45" s="1"/>
      <c r="Q45" s="1"/>
      <c r="R45" s="1"/>
      <c r="S45" s="1"/>
      <c r="T45" s="23"/>
      <c r="U45" s="23"/>
      <c r="V45" s="23"/>
      <c r="W45" s="23"/>
      <c r="X45" s="1"/>
      <c r="Y45" s="1"/>
      <c r="Z45" s="1"/>
    </row>
    <row r="46" spans="1:26" ht="77.5" customHeight="1" x14ac:dyDescent="0.15">
      <c r="A46" s="26">
        <v>32</v>
      </c>
      <c r="B46" s="34" t="s">
        <v>53</v>
      </c>
      <c r="C46" s="35" t="s">
        <v>53</v>
      </c>
      <c r="D46" s="25" t="s">
        <v>20</v>
      </c>
      <c r="E46" s="30">
        <v>16</v>
      </c>
      <c r="F46" s="32"/>
      <c r="G46" s="32"/>
      <c r="H46" s="32"/>
      <c r="I46" s="32"/>
      <c r="J46" s="32"/>
      <c r="K46" s="32"/>
      <c r="L46" s="1"/>
      <c r="M46" s="1"/>
      <c r="N46" s="1"/>
      <c r="O46" s="1"/>
      <c r="P46" s="1"/>
      <c r="Q46" s="1"/>
      <c r="R46" s="1"/>
      <c r="S46" s="1"/>
      <c r="T46" s="23"/>
      <c r="U46" s="23"/>
      <c r="V46" s="23"/>
      <c r="W46" s="23"/>
      <c r="X46" s="1"/>
      <c r="Y46" s="1"/>
      <c r="Z46" s="1"/>
    </row>
    <row r="47" spans="1:26" ht="77.5" customHeight="1" x14ac:dyDescent="0.15">
      <c r="A47" s="26">
        <v>33</v>
      </c>
      <c r="B47" s="34" t="s">
        <v>54</v>
      </c>
      <c r="C47" s="35" t="s">
        <v>54</v>
      </c>
      <c r="D47" s="25" t="s">
        <v>20</v>
      </c>
      <c r="E47" s="30">
        <v>16</v>
      </c>
      <c r="F47" s="32"/>
      <c r="G47" s="32"/>
      <c r="H47" s="32"/>
      <c r="I47" s="32"/>
      <c r="J47" s="32"/>
      <c r="K47" s="32"/>
      <c r="L47" s="1"/>
      <c r="M47" s="1"/>
      <c r="N47" s="1"/>
      <c r="O47" s="1"/>
      <c r="P47" s="1"/>
      <c r="Q47" s="1"/>
      <c r="R47" s="1"/>
      <c r="S47" s="1"/>
      <c r="T47" s="23"/>
      <c r="U47" s="23"/>
      <c r="V47" s="23"/>
      <c r="W47" s="23"/>
      <c r="X47" s="1"/>
      <c r="Y47" s="1"/>
      <c r="Z47" s="1"/>
    </row>
    <row r="48" spans="1:26" ht="77.5" customHeight="1" x14ac:dyDescent="0.15">
      <c r="A48" s="26">
        <v>34</v>
      </c>
      <c r="B48" s="34" t="s">
        <v>55</v>
      </c>
      <c r="C48" s="35" t="s">
        <v>55</v>
      </c>
      <c r="D48" s="25" t="s">
        <v>20</v>
      </c>
      <c r="E48" s="30">
        <v>32</v>
      </c>
      <c r="F48" s="32"/>
      <c r="G48" s="32"/>
      <c r="H48" s="32"/>
      <c r="I48" s="32"/>
      <c r="J48" s="32"/>
      <c r="K48" s="32"/>
      <c r="L48" s="1"/>
      <c r="M48" s="1"/>
      <c r="N48" s="1"/>
      <c r="O48" s="1"/>
      <c r="P48" s="1"/>
      <c r="Q48" s="1"/>
      <c r="R48" s="1"/>
      <c r="S48" s="1"/>
      <c r="T48" s="23"/>
      <c r="U48" s="23"/>
      <c r="V48" s="23"/>
      <c r="W48" s="23"/>
      <c r="X48" s="1"/>
      <c r="Y48" s="1"/>
      <c r="Z48" s="1"/>
    </row>
    <row r="49" spans="1:26" ht="77.5" customHeight="1" x14ac:dyDescent="0.15">
      <c r="A49" s="26">
        <v>35</v>
      </c>
      <c r="B49" s="34" t="s">
        <v>56</v>
      </c>
      <c r="C49" s="35" t="s">
        <v>56</v>
      </c>
      <c r="D49" s="25" t="s">
        <v>20</v>
      </c>
      <c r="E49" s="30">
        <v>250</v>
      </c>
      <c r="F49" s="32"/>
      <c r="G49" s="32"/>
      <c r="H49" s="32"/>
      <c r="I49" s="32"/>
      <c r="J49" s="32"/>
      <c r="K49" s="32"/>
      <c r="L49" s="1"/>
      <c r="M49" s="1"/>
      <c r="N49" s="1"/>
      <c r="O49" s="1"/>
      <c r="P49" s="1"/>
      <c r="Q49" s="1"/>
      <c r="R49" s="1"/>
      <c r="S49" s="1"/>
      <c r="T49" s="23"/>
      <c r="U49" s="23"/>
      <c r="V49" s="23"/>
      <c r="W49" s="23"/>
      <c r="X49" s="1"/>
      <c r="Y49" s="1"/>
      <c r="Z49" s="1"/>
    </row>
    <row r="50" spans="1:26" ht="77.5" customHeight="1" x14ac:dyDescent="0.15">
      <c r="A50" s="26">
        <v>36</v>
      </c>
      <c r="B50" s="34" t="s">
        <v>57</v>
      </c>
      <c r="C50" s="35" t="s">
        <v>57</v>
      </c>
      <c r="D50" s="29" t="s">
        <v>48</v>
      </c>
      <c r="E50" s="30">
        <v>1</v>
      </c>
      <c r="F50" s="32"/>
      <c r="G50" s="32"/>
      <c r="H50" s="32"/>
      <c r="I50" s="32"/>
      <c r="J50" s="32"/>
      <c r="K50" s="32"/>
      <c r="L50" s="1"/>
      <c r="M50" s="1"/>
      <c r="N50" s="1"/>
      <c r="O50" s="1"/>
      <c r="P50" s="1"/>
      <c r="Q50" s="1"/>
      <c r="R50" s="1"/>
      <c r="S50" s="1"/>
      <c r="T50" s="23"/>
      <c r="U50" s="23"/>
      <c r="V50" s="23"/>
      <c r="W50" s="23"/>
      <c r="X50" s="1"/>
      <c r="Y50" s="1"/>
      <c r="Z50" s="1"/>
    </row>
    <row r="51" spans="1:26" ht="77.5" customHeight="1" x14ac:dyDescent="0.15">
      <c r="A51" s="24"/>
      <c r="B51" s="32" t="s">
        <v>67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1"/>
      <c r="N51" s="1"/>
      <c r="O51" s="1"/>
      <c r="P51" s="1"/>
      <c r="Q51" s="1"/>
      <c r="R51" s="1"/>
      <c r="S51" s="1"/>
      <c r="T51" s="23"/>
      <c r="U51" s="23"/>
      <c r="V51" s="23"/>
      <c r="W51" s="23"/>
      <c r="X51" s="1"/>
      <c r="Y51" s="1"/>
      <c r="Z51" s="1"/>
    </row>
    <row r="52" spans="1:26" ht="77.5" customHeight="1" x14ac:dyDescent="0.15">
      <c r="A52" s="26">
        <v>37</v>
      </c>
      <c r="B52" s="34" t="s">
        <v>58</v>
      </c>
      <c r="C52" s="35"/>
      <c r="D52" s="25" t="s">
        <v>27</v>
      </c>
      <c r="E52" s="30">
        <v>247</v>
      </c>
      <c r="F52" s="32"/>
      <c r="G52" s="32"/>
      <c r="H52" s="32"/>
      <c r="I52" s="32"/>
      <c r="J52" s="32"/>
      <c r="K52" s="32"/>
      <c r="L52" s="1"/>
      <c r="M52" s="1"/>
      <c r="N52" s="1"/>
      <c r="O52" s="1"/>
      <c r="P52" s="1"/>
      <c r="Q52" s="1"/>
      <c r="R52" s="1"/>
      <c r="S52" s="1"/>
      <c r="T52" s="23"/>
      <c r="U52" s="23"/>
      <c r="V52" s="23"/>
      <c r="W52" s="23"/>
      <c r="X52" s="1"/>
      <c r="Y52" s="1"/>
      <c r="Z52" s="1"/>
    </row>
    <row r="53" spans="1:26" ht="77.5" customHeight="1" x14ac:dyDescent="0.15">
      <c r="A53" s="26">
        <v>38</v>
      </c>
      <c r="B53" s="34" t="s">
        <v>59</v>
      </c>
      <c r="C53" s="35" t="s">
        <v>59</v>
      </c>
      <c r="D53" s="25" t="s">
        <v>20</v>
      </c>
      <c r="E53" s="30">
        <v>2</v>
      </c>
      <c r="F53" s="32"/>
      <c r="G53" s="32"/>
      <c r="H53" s="32"/>
      <c r="I53" s="32"/>
      <c r="J53" s="32"/>
      <c r="K53" s="32"/>
      <c r="L53" s="1"/>
      <c r="M53" s="1"/>
      <c r="N53" s="1"/>
      <c r="O53" s="1"/>
      <c r="P53" s="1"/>
      <c r="Q53" s="1"/>
      <c r="R53" s="1"/>
      <c r="S53" s="1"/>
      <c r="T53" s="23"/>
      <c r="U53" s="23"/>
      <c r="V53" s="23"/>
      <c r="W53" s="23"/>
      <c r="X53" s="1"/>
      <c r="Y53" s="1"/>
      <c r="Z53" s="1"/>
    </row>
    <row r="54" spans="1:26" ht="67.5" customHeight="1" x14ac:dyDescent="0.15">
      <c r="A54" s="26">
        <v>39</v>
      </c>
      <c r="B54" s="34" t="s">
        <v>60</v>
      </c>
      <c r="C54" s="35" t="s">
        <v>60</v>
      </c>
      <c r="D54" s="25" t="s">
        <v>20</v>
      </c>
      <c r="E54" s="30">
        <v>2</v>
      </c>
      <c r="F54" s="32"/>
      <c r="G54" s="32"/>
      <c r="H54" s="32"/>
      <c r="I54" s="32"/>
      <c r="J54" s="32"/>
      <c r="K54" s="32"/>
      <c r="L54" s="1"/>
      <c r="M54" s="1"/>
      <c r="N54" s="1"/>
      <c r="O54" s="1"/>
      <c r="P54" s="1"/>
      <c r="Q54" s="1"/>
      <c r="R54" s="1"/>
      <c r="S54" s="1"/>
      <c r="T54" s="23"/>
      <c r="U54" s="23"/>
      <c r="V54" s="23"/>
      <c r="W54" s="23"/>
      <c r="X54" s="1"/>
      <c r="Y54" s="1"/>
      <c r="Z54" s="1"/>
    </row>
    <row r="55" spans="1:26" ht="77.5" customHeight="1" x14ac:dyDescent="0.15">
      <c r="A55" s="26">
        <v>40</v>
      </c>
      <c r="B55" s="34" t="s">
        <v>61</v>
      </c>
      <c r="C55" s="35" t="s">
        <v>61</v>
      </c>
      <c r="D55" s="25" t="s">
        <v>20</v>
      </c>
      <c r="E55" s="30">
        <v>6</v>
      </c>
      <c r="F55" s="32"/>
      <c r="G55" s="32"/>
      <c r="H55" s="32"/>
      <c r="I55" s="32"/>
      <c r="J55" s="32"/>
      <c r="K55" s="32"/>
      <c r="L55" s="1"/>
      <c r="M55" s="1"/>
      <c r="N55" s="1"/>
      <c r="O55" s="1"/>
      <c r="P55" s="1"/>
      <c r="Q55" s="1"/>
      <c r="R55" s="1"/>
      <c r="S55" s="1"/>
      <c r="T55" s="23"/>
      <c r="U55" s="23"/>
      <c r="V55" s="23"/>
      <c r="W55" s="23"/>
      <c r="X55" s="1"/>
      <c r="Y55" s="1"/>
      <c r="Z55" s="1"/>
    </row>
    <row r="56" spans="1:26" ht="77.5" customHeight="1" x14ac:dyDescent="0.15">
      <c r="A56" s="26">
        <v>41</v>
      </c>
      <c r="B56" s="34" t="s">
        <v>62</v>
      </c>
      <c r="C56" s="35" t="s">
        <v>62</v>
      </c>
      <c r="D56" s="25" t="s">
        <v>20</v>
      </c>
      <c r="E56" s="30">
        <v>2</v>
      </c>
      <c r="F56" s="32"/>
      <c r="G56" s="32"/>
      <c r="H56" s="32"/>
      <c r="I56" s="32"/>
      <c r="J56" s="32"/>
      <c r="K56" s="32"/>
      <c r="L56" s="1"/>
      <c r="M56" s="1"/>
      <c r="N56" s="1"/>
      <c r="O56" s="1"/>
      <c r="P56" s="1"/>
      <c r="Q56" s="1"/>
      <c r="R56" s="1"/>
      <c r="S56" s="1"/>
      <c r="T56" s="23"/>
      <c r="U56" s="23"/>
      <c r="V56" s="23"/>
      <c r="W56" s="23"/>
      <c r="X56" s="1"/>
      <c r="Y56" s="1"/>
      <c r="Z56" s="1"/>
    </row>
    <row r="57" spans="1:26" ht="77.5" customHeight="1" x14ac:dyDescent="0.15">
      <c r="A57" s="26">
        <v>42</v>
      </c>
      <c r="B57" s="34" t="s">
        <v>63</v>
      </c>
      <c r="C57" s="35" t="s">
        <v>63</v>
      </c>
      <c r="D57" s="25" t="s">
        <v>20</v>
      </c>
      <c r="E57" s="30">
        <v>2</v>
      </c>
      <c r="F57" s="32"/>
      <c r="G57" s="32"/>
      <c r="H57" s="32"/>
      <c r="I57" s="32"/>
      <c r="J57" s="32"/>
      <c r="K57" s="32"/>
      <c r="L57" s="1"/>
      <c r="M57" s="1"/>
      <c r="N57" s="1"/>
      <c r="O57" s="1"/>
      <c r="P57" s="1"/>
      <c r="Q57" s="1"/>
      <c r="R57" s="1"/>
      <c r="S57" s="1"/>
      <c r="T57" s="23"/>
      <c r="U57" s="23"/>
      <c r="V57" s="23"/>
      <c r="W57" s="23"/>
      <c r="X57" s="1"/>
      <c r="Y57" s="1"/>
      <c r="Z57" s="1"/>
    </row>
    <row r="58" spans="1:26" ht="77.5" customHeight="1" x14ac:dyDescent="0.15">
      <c r="A58" s="26">
        <v>43</v>
      </c>
      <c r="B58" s="34" t="s">
        <v>64</v>
      </c>
      <c r="C58" s="35" t="s">
        <v>64</v>
      </c>
      <c r="D58" s="25" t="s">
        <v>20</v>
      </c>
      <c r="E58" s="30">
        <v>2</v>
      </c>
      <c r="F58" s="32"/>
      <c r="G58" s="32"/>
      <c r="H58" s="32"/>
      <c r="I58" s="32"/>
      <c r="J58" s="32"/>
      <c r="K58" s="32"/>
      <c r="L58" s="1"/>
      <c r="M58" s="1"/>
      <c r="N58" s="1"/>
      <c r="O58" s="1"/>
      <c r="P58" s="1"/>
      <c r="Q58" s="1"/>
      <c r="R58" s="1"/>
      <c r="S58" s="1"/>
      <c r="T58" s="23"/>
      <c r="U58" s="23"/>
      <c r="V58" s="23"/>
      <c r="W58" s="23"/>
      <c r="X58" s="1"/>
      <c r="Y58" s="1"/>
      <c r="Z58" s="1"/>
    </row>
    <row r="59" spans="1:26" ht="77.5" customHeight="1" x14ac:dyDescent="0.15">
      <c r="A59" s="26">
        <v>44</v>
      </c>
      <c r="B59" s="34" t="s">
        <v>65</v>
      </c>
      <c r="C59" s="35" t="s">
        <v>65</v>
      </c>
      <c r="D59" s="25" t="s">
        <v>48</v>
      </c>
      <c r="E59" s="30">
        <v>2</v>
      </c>
      <c r="F59" s="32"/>
      <c r="G59" s="32"/>
      <c r="H59" s="32"/>
      <c r="I59" s="32"/>
      <c r="J59" s="32"/>
      <c r="K59" s="32"/>
      <c r="L59" s="1"/>
      <c r="M59" s="1"/>
      <c r="N59" s="1"/>
      <c r="O59" s="1"/>
      <c r="P59" s="1"/>
      <c r="Q59" s="1"/>
      <c r="R59" s="1"/>
      <c r="S59" s="1"/>
      <c r="T59" s="23"/>
      <c r="U59" s="23"/>
      <c r="V59" s="23"/>
      <c r="W59" s="23"/>
      <c r="X59" s="1"/>
      <c r="Y59" s="1"/>
      <c r="Z59" s="1"/>
    </row>
    <row r="60" spans="1:26" ht="77.5" customHeight="1" x14ac:dyDescent="0.15">
      <c r="A60" s="26">
        <v>45</v>
      </c>
      <c r="B60" s="34" t="s">
        <v>66</v>
      </c>
      <c r="C60" s="35" t="s">
        <v>66</v>
      </c>
      <c r="D60" s="25" t="s">
        <v>20</v>
      </c>
      <c r="E60" s="30">
        <v>4</v>
      </c>
      <c r="F60" s="32"/>
      <c r="G60" s="32"/>
      <c r="H60" s="32"/>
      <c r="I60" s="32"/>
      <c r="J60" s="32"/>
      <c r="K60" s="32"/>
      <c r="L60" s="1"/>
      <c r="M60" s="1"/>
      <c r="N60" s="1"/>
      <c r="O60" s="1"/>
      <c r="P60" s="1"/>
      <c r="Q60" s="1"/>
      <c r="R60" s="1"/>
      <c r="S60" s="1"/>
      <c r="T60" s="23"/>
      <c r="U60" s="23"/>
      <c r="V60" s="23"/>
      <c r="W60" s="23"/>
      <c r="X60" s="1"/>
      <c r="Y60" s="1"/>
      <c r="Z60" s="1"/>
    </row>
    <row r="61" spans="1:26" ht="77.5" customHeight="1" x14ac:dyDescent="0.15">
      <c r="A61" s="32" t="s">
        <v>84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1"/>
      <c r="M61" s="1"/>
      <c r="N61" s="1"/>
      <c r="O61" s="1"/>
      <c r="P61" s="1"/>
      <c r="Q61" s="1"/>
      <c r="R61" s="1"/>
      <c r="S61" s="1"/>
      <c r="T61" s="23"/>
      <c r="U61" s="23"/>
      <c r="V61" s="23"/>
      <c r="W61" s="23"/>
      <c r="X61" s="1"/>
      <c r="Y61" s="1"/>
      <c r="Z61" s="1"/>
    </row>
    <row r="62" spans="1:26" ht="77.5" customHeight="1" x14ac:dyDescent="0.15">
      <c r="A62" s="26">
        <f>+A60+1</f>
        <v>46</v>
      </c>
      <c r="B62" s="34" t="s">
        <v>68</v>
      </c>
      <c r="C62" s="35"/>
      <c r="D62" s="25" t="s">
        <v>20</v>
      </c>
      <c r="E62" s="30">
        <v>7</v>
      </c>
      <c r="F62" s="32"/>
      <c r="G62" s="32"/>
      <c r="H62" s="32"/>
      <c r="I62" s="32"/>
      <c r="J62" s="32"/>
      <c r="K62" s="32"/>
      <c r="L62" s="1"/>
      <c r="M62" s="1"/>
      <c r="N62" s="1"/>
      <c r="O62" s="1"/>
      <c r="P62" s="1"/>
      <c r="Q62" s="1"/>
      <c r="R62" s="1"/>
      <c r="S62" s="1"/>
      <c r="T62" s="23"/>
      <c r="U62" s="23"/>
      <c r="V62" s="23"/>
      <c r="W62" s="23"/>
      <c r="X62" s="1"/>
      <c r="Y62" s="1"/>
      <c r="Z62" s="1"/>
    </row>
    <row r="63" spans="1:26" ht="77.5" customHeight="1" x14ac:dyDescent="0.15">
      <c r="A63" s="26">
        <v>47</v>
      </c>
      <c r="B63" s="34" t="s">
        <v>69</v>
      </c>
      <c r="C63" s="35" t="s">
        <v>69</v>
      </c>
      <c r="D63" s="25" t="s">
        <v>20</v>
      </c>
      <c r="E63" s="30">
        <v>2</v>
      </c>
      <c r="F63" s="32"/>
      <c r="G63" s="32"/>
      <c r="H63" s="32"/>
      <c r="I63" s="32"/>
      <c r="J63" s="32"/>
      <c r="K63" s="32"/>
      <c r="L63" s="1"/>
      <c r="M63" s="1"/>
      <c r="N63" s="1"/>
      <c r="O63" s="1"/>
      <c r="P63" s="1"/>
      <c r="Q63" s="1"/>
      <c r="R63" s="1"/>
      <c r="S63" s="1"/>
      <c r="T63" s="23"/>
      <c r="U63" s="23"/>
      <c r="V63" s="23"/>
      <c r="W63" s="23"/>
      <c r="X63" s="1"/>
      <c r="Y63" s="1"/>
      <c r="Z63" s="1"/>
    </row>
    <row r="64" spans="1:26" ht="77.5" customHeight="1" x14ac:dyDescent="0.15">
      <c r="A64" s="26">
        <v>48</v>
      </c>
      <c r="B64" s="34" t="s">
        <v>70</v>
      </c>
      <c r="C64" s="35" t="s">
        <v>70</v>
      </c>
      <c r="D64" s="25" t="s">
        <v>20</v>
      </c>
      <c r="E64" s="30">
        <v>2</v>
      </c>
      <c r="F64" s="32"/>
      <c r="G64" s="32"/>
      <c r="H64" s="32"/>
      <c r="I64" s="32"/>
      <c r="J64" s="32"/>
      <c r="K64" s="32"/>
      <c r="L64" s="1"/>
      <c r="M64" s="1"/>
      <c r="N64" s="1"/>
      <c r="O64" s="1"/>
      <c r="P64" s="1"/>
      <c r="Q64" s="1"/>
      <c r="R64" s="1"/>
      <c r="S64" s="1"/>
      <c r="T64" s="23"/>
      <c r="U64" s="23"/>
      <c r="V64" s="23"/>
      <c r="W64" s="23"/>
      <c r="X64" s="1"/>
      <c r="Y64" s="1"/>
      <c r="Z64" s="1"/>
    </row>
    <row r="65" spans="1:26" ht="77.5" customHeight="1" x14ac:dyDescent="0.15">
      <c r="A65" s="26">
        <v>49</v>
      </c>
      <c r="B65" s="34" t="s">
        <v>71</v>
      </c>
      <c r="C65" s="35" t="s">
        <v>71</v>
      </c>
      <c r="D65" s="25" t="s">
        <v>20</v>
      </c>
      <c r="E65" s="30">
        <v>2</v>
      </c>
      <c r="F65" s="32"/>
      <c r="G65" s="32"/>
      <c r="H65" s="32"/>
      <c r="I65" s="32"/>
      <c r="J65" s="32"/>
      <c r="K65" s="32"/>
      <c r="L65" s="1"/>
      <c r="M65" s="1"/>
      <c r="N65" s="1"/>
      <c r="O65" s="1"/>
      <c r="P65" s="1"/>
      <c r="Q65" s="1"/>
      <c r="R65" s="1"/>
      <c r="S65" s="1"/>
      <c r="T65" s="23"/>
      <c r="U65" s="23"/>
      <c r="V65" s="23"/>
      <c r="W65" s="23"/>
      <c r="X65" s="1"/>
      <c r="Y65" s="1"/>
      <c r="Z65" s="1"/>
    </row>
    <row r="66" spans="1:26" ht="77.5" customHeight="1" x14ac:dyDescent="0.15">
      <c r="A66" s="26">
        <v>50</v>
      </c>
      <c r="B66" s="34" t="s">
        <v>72</v>
      </c>
      <c r="C66" s="35" t="s">
        <v>72</v>
      </c>
      <c r="D66" s="25" t="s">
        <v>20</v>
      </c>
      <c r="E66" s="30">
        <v>1</v>
      </c>
      <c r="F66" s="32"/>
      <c r="G66" s="32"/>
      <c r="H66" s="32"/>
      <c r="I66" s="32"/>
      <c r="J66" s="32"/>
      <c r="K66" s="32"/>
      <c r="L66" s="1"/>
      <c r="M66" s="1"/>
      <c r="N66" s="1"/>
      <c r="O66" s="1"/>
      <c r="P66" s="1"/>
      <c r="Q66" s="1"/>
      <c r="R66" s="1"/>
      <c r="S66" s="1"/>
      <c r="T66" s="23"/>
      <c r="U66" s="23"/>
      <c r="V66" s="23"/>
      <c r="W66" s="23"/>
      <c r="X66" s="1"/>
      <c r="Y66" s="1"/>
      <c r="Z66" s="1"/>
    </row>
    <row r="67" spans="1:26" ht="77.5" customHeight="1" x14ac:dyDescent="0.15">
      <c r="A67" s="26">
        <v>51</v>
      </c>
      <c r="B67" s="34" t="s">
        <v>73</v>
      </c>
      <c r="C67" s="35" t="s">
        <v>73</v>
      </c>
      <c r="D67" s="25" t="s">
        <v>20</v>
      </c>
      <c r="E67" s="30">
        <v>1</v>
      </c>
      <c r="F67" s="32"/>
      <c r="G67" s="32"/>
      <c r="H67" s="32"/>
      <c r="I67" s="32"/>
      <c r="J67" s="32"/>
      <c r="K67" s="32"/>
      <c r="L67" s="1"/>
      <c r="M67" s="1"/>
      <c r="N67" s="1"/>
      <c r="O67" s="1"/>
      <c r="P67" s="1"/>
      <c r="Q67" s="1"/>
      <c r="R67" s="1"/>
      <c r="S67" s="1"/>
      <c r="T67" s="23"/>
      <c r="U67" s="23"/>
      <c r="V67" s="23"/>
      <c r="W67" s="23"/>
      <c r="X67" s="1"/>
      <c r="Y67" s="1"/>
      <c r="Z67" s="1"/>
    </row>
    <row r="68" spans="1:26" ht="77.5" customHeight="1" x14ac:dyDescent="0.15">
      <c r="A68" s="26">
        <v>52</v>
      </c>
      <c r="B68" s="34" t="s">
        <v>74</v>
      </c>
      <c r="C68" s="35" t="s">
        <v>74</v>
      </c>
      <c r="D68" s="25" t="s">
        <v>20</v>
      </c>
      <c r="E68" s="30">
        <v>1</v>
      </c>
      <c r="F68" s="32"/>
      <c r="G68" s="32"/>
      <c r="H68" s="32"/>
      <c r="I68" s="32"/>
      <c r="J68" s="32"/>
      <c r="K68" s="32"/>
      <c r="L68" s="1"/>
      <c r="M68" s="1"/>
      <c r="N68" s="1"/>
      <c r="O68" s="1"/>
      <c r="P68" s="1"/>
      <c r="Q68" s="1"/>
      <c r="R68" s="1"/>
      <c r="S68" s="1"/>
      <c r="T68" s="23"/>
      <c r="U68" s="23"/>
      <c r="V68" s="23"/>
      <c r="W68" s="23"/>
      <c r="X68" s="1"/>
      <c r="Y68" s="1"/>
      <c r="Z68" s="1"/>
    </row>
    <row r="69" spans="1:26" ht="77.5" customHeight="1" x14ac:dyDescent="0.15">
      <c r="A69" s="26">
        <v>53</v>
      </c>
      <c r="B69" s="34" t="s">
        <v>75</v>
      </c>
      <c r="C69" s="35" t="s">
        <v>75</v>
      </c>
      <c r="D69" s="25" t="s">
        <v>20</v>
      </c>
      <c r="E69" s="30">
        <v>10</v>
      </c>
      <c r="F69" s="32"/>
      <c r="G69" s="32"/>
      <c r="H69" s="32"/>
      <c r="I69" s="32"/>
      <c r="J69" s="32"/>
      <c r="K69" s="32"/>
      <c r="L69" s="1"/>
      <c r="M69" s="1"/>
      <c r="N69" s="1"/>
      <c r="O69" s="1"/>
      <c r="P69" s="1"/>
      <c r="Q69" s="1"/>
      <c r="R69" s="1"/>
      <c r="S69" s="1"/>
      <c r="T69" s="23"/>
      <c r="U69" s="23"/>
      <c r="V69" s="23"/>
      <c r="W69" s="23"/>
      <c r="X69" s="1"/>
      <c r="Y69" s="1"/>
      <c r="Z69" s="1"/>
    </row>
    <row r="70" spans="1:26" ht="77.5" customHeight="1" x14ac:dyDescent="0.15">
      <c r="A70" s="26">
        <v>54</v>
      </c>
      <c r="B70" s="34" t="s">
        <v>76</v>
      </c>
      <c r="C70" s="35" t="s">
        <v>76</v>
      </c>
      <c r="D70" s="25" t="s">
        <v>20</v>
      </c>
      <c r="E70" s="30">
        <v>1</v>
      </c>
      <c r="F70" s="32"/>
      <c r="G70" s="32"/>
      <c r="H70" s="32"/>
      <c r="I70" s="32"/>
      <c r="J70" s="32"/>
      <c r="K70" s="32"/>
      <c r="L70" s="1"/>
      <c r="M70" s="1"/>
      <c r="N70" s="1"/>
      <c r="O70" s="1"/>
      <c r="P70" s="1"/>
      <c r="Q70" s="1"/>
      <c r="R70" s="1"/>
      <c r="S70" s="1"/>
      <c r="T70" s="23"/>
      <c r="U70" s="23"/>
      <c r="V70" s="23"/>
      <c r="W70" s="23"/>
      <c r="X70" s="1"/>
      <c r="Y70" s="1"/>
      <c r="Z70" s="1"/>
    </row>
    <row r="71" spans="1:26" ht="77.5" customHeight="1" x14ac:dyDescent="0.15">
      <c r="A71" s="26">
        <v>55</v>
      </c>
      <c r="B71" s="34" t="s">
        <v>77</v>
      </c>
      <c r="C71" s="35" t="s">
        <v>77</v>
      </c>
      <c r="D71" s="25" t="s">
        <v>20</v>
      </c>
      <c r="E71" s="30">
        <v>30</v>
      </c>
      <c r="F71" s="32"/>
      <c r="G71" s="32"/>
      <c r="H71" s="32"/>
      <c r="I71" s="32"/>
      <c r="J71" s="32"/>
      <c r="K71" s="32"/>
      <c r="L71" s="1"/>
      <c r="M71" s="1"/>
      <c r="N71" s="1"/>
      <c r="O71" s="1"/>
      <c r="P71" s="1"/>
      <c r="Q71" s="1"/>
      <c r="R71" s="1"/>
      <c r="S71" s="1"/>
      <c r="T71" s="23"/>
      <c r="U71" s="23"/>
      <c r="V71" s="23"/>
      <c r="W71" s="23"/>
      <c r="X71" s="1"/>
      <c r="Y71" s="1"/>
      <c r="Z71" s="1"/>
    </row>
    <row r="72" spans="1:26" ht="77.5" customHeight="1" x14ac:dyDescent="0.15">
      <c r="A72" s="26">
        <v>56</v>
      </c>
      <c r="B72" s="34" t="s">
        <v>78</v>
      </c>
      <c r="C72" s="35" t="s">
        <v>78</v>
      </c>
      <c r="D72" s="25" t="s">
        <v>20</v>
      </c>
      <c r="E72" s="30">
        <v>240</v>
      </c>
      <c r="F72" s="32"/>
      <c r="G72" s="32"/>
      <c r="H72" s="32"/>
      <c r="I72" s="32"/>
      <c r="J72" s="32"/>
      <c r="K72" s="32"/>
      <c r="L72" s="1"/>
      <c r="M72" s="1"/>
      <c r="N72" s="1"/>
      <c r="O72" s="1"/>
      <c r="P72" s="1"/>
      <c r="Q72" s="1"/>
      <c r="R72" s="1"/>
      <c r="S72" s="1"/>
      <c r="T72" s="23"/>
      <c r="U72" s="23"/>
      <c r="V72" s="23"/>
      <c r="W72" s="23"/>
      <c r="X72" s="1"/>
      <c r="Y72" s="1"/>
      <c r="Z72" s="1"/>
    </row>
    <row r="73" spans="1:26" ht="77.5" customHeight="1" x14ac:dyDescent="0.15">
      <c r="A73" s="26">
        <v>57</v>
      </c>
      <c r="B73" s="34" t="s">
        <v>79</v>
      </c>
      <c r="C73" s="35" t="s">
        <v>79</v>
      </c>
      <c r="D73" s="25" t="s">
        <v>20</v>
      </c>
      <c r="E73" s="30">
        <v>80</v>
      </c>
      <c r="F73" s="32"/>
      <c r="G73" s="32"/>
      <c r="H73" s="32"/>
      <c r="I73" s="32"/>
      <c r="J73" s="32"/>
      <c r="K73" s="32"/>
      <c r="L73" s="1"/>
      <c r="M73" s="1"/>
      <c r="N73" s="1"/>
      <c r="O73" s="1"/>
      <c r="P73" s="1"/>
      <c r="Q73" s="1"/>
      <c r="R73" s="1"/>
      <c r="S73" s="1"/>
      <c r="T73" s="23"/>
      <c r="U73" s="23"/>
      <c r="V73" s="23"/>
      <c r="W73" s="23"/>
      <c r="X73" s="1"/>
      <c r="Y73" s="1"/>
      <c r="Z73" s="1"/>
    </row>
    <row r="74" spans="1:26" ht="77.5" customHeight="1" x14ac:dyDescent="0.15">
      <c r="A74" s="26">
        <v>58</v>
      </c>
      <c r="B74" s="34" t="s">
        <v>80</v>
      </c>
      <c r="C74" s="35" t="s">
        <v>80</v>
      </c>
      <c r="D74" s="25" t="s">
        <v>20</v>
      </c>
      <c r="E74" s="30">
        <v>68</v>
      </c>
      <c r="F74" s="32"/>
      <c r="G74" s="32"/>
      <c r="H74" s="32"/>
      <c r="I74" s="32"/>
      <c r="J74" s="32"/>
      <c r="K74" s="32"/>
      <c r="L74" s="1"/>
      <c r="M74" s="1"/>
      <c r="N74" s="1"/>
      <c r="O74" s="1"/>
      <c r="P74" s="1"/>
      <c r="Q74" s="1"/>
      <c r="R74" s="1"/>
      <c r="S74" s="1"/>
      <c r="T74" s="23"/>
      <c r="U74" s="23"/>
      <c r="V74" s="23"/>
      <c r="W74" s="23"/>
      <c r="X74" s="1"/>
      <c r="Y74" s="1"/>
      <c r="Z74" s="1"/>
    </row>
    <row r="75" spans="1:26" ht="77.5" customHeight="1" x14ac:dyDescent="0.15">
      <c r="A75" s="26">
        <v>59</v>
      </c>
      <c r="B75" s="34" t="s">
        <v>81</v>
      </c>
      <c r="C75" s="35" t="s">
        <v>81</v>
      </c>
      <c r="D75" s="25" t="s">
        <v>20</v>
      </c>
      <c r="E75" s="30">
        <v>30</v>
      </c>
      <c r="F75" s="32"/>
      <c r="G75" s="32"/>
      <c r="H75" s="32"/>
      <c r="I75" s="32"/>
      <c r="J75" s="32"/>
      <c r="K75" s="32"/>
      <c r="L75" s="1"/>
      <c r="M75" s="1"/>
      <c r="N75" s="1"/>
      <c r="O75" s="1"/>
      <c r="P75" s="1"/>
      <c r="Q75" s="1"/>
      <c r="R75" s="1"/>
      <c r="S75" s="1"/>
      <c r="T75" s="23"/>
      <c r="U75" s="23"/>
      <c r="V75" s="23"/>
      <c r="W75" s="23"/>
      <c r="X75" s="1"/>
      <c r="Y75" s="1"/>
      <c r="Z75" s="1"/>
    </row>
    <row r="76" spans="1:26" ht="77.5" customHeight="1" x14ac:dyDescent="0.15">
      <c r="A76" s="26">
        <v>60</v>
      </c>
      <c r="B76" s="34" t="s">
        <v>82</v>
      </c>
      <c r="C76" s="35" t="s">
        <v>82</v>
      </c>
      <c r="D76" s="25" t="s">
        <v>20</v>
      </c>
      <c r="E76" s="30">
        <v>14</v>
      </c>
      <c r="F76" s="32"/>
      <c r="G76" s="32"/>
      <c r="H76" s="32"/>
      <c r="I76" s="32"/>
      <c r="J76" s="32"/>
      <c r="K76" s="32"/>
      <c r="L76" s="1"/>
      <c r="M76" s="1"/>
      <c r="N76" s="1"/>
      <c r="O76" s="1"/>
      <c r="P76" s="1"/>
      <c r="Q76" s="1"/>
      <c r="R76" s="1"/>
      <c r="S76" s="1"/>
      <c r="T76" s="23"/>
      <c r="U76" s="23"/>
      <c r="V76" s="23"/>
      <c r="W76" s="23"/>
      <c r="X76" s="1"/>
      <c r="Y76" s="1"/>
      <c r="Z76" s="1"/>
    </row>
    <row r="77" spans="1:26" ht="77.5" customHeight="1" x14ac:dyDescent="0.15">
      <c r="A77" s="26">
        <v>61</v>
      </c>
      <c r="B77" s="34" t="s">
        <v>92</v>
      </c>
      <c r="C77" s="35"/>
      <c r="D77" s="25" t="s">
        <v>20</v>
      </c>
      <c r="E77" s="30">
        <v>25</v>
      </c>
      <c r="F77" s="32"/>
      <c r="G77" s="32"/>
      <c r="H77" s="32"/>
      <c r="I77" s="32"/>
      <c r="J77" s="32"/>
      <c r="K77" s="32"/>
      <c r="L77" s="1"/>
      <c r="M77" s="1"/>
      <c r="N77" s="1"/>
      <c r="O77" s="1"/>
      <c r="P77" s="1"/>
      <c r="Q77" s="1"/>
      <c r="R77" s="1"/>
      <c r="S77" s="1"/>
      <c r="T77" s="23"/>
      <c r="U77" s="23"/>
      <c r="V77" s="23"/>
      <c r="W77" s="23"/>
      <c r="X77" s="1"/>
      <c r="Y77" s="1"/>
      <c r="Z77" s="1"/>
    </row>
    <row r="78" spans="1:26" ht="77.5" customHeight="1" x14ac:dyDescent="0.15">
      <c r="A78" s="26">
        <v>62</v>
      </c>
      <c r="B78" s="34" t="s">
        <v>93</v>
      </c>
      <c r="C78" s="35"/>
      <c r="D78" s="25" t="s">
        <v>20</v>
      </c>
      <c r="E78" s="30">
        <v>25</v>
      </c>
      <c r="F78" s="32"/>
      <c r="G78" s="32"/>
      <c r="H78" s="32"/>
      <c r="I78" s="32"/>
      <c r="J78" s="32"/>
      <c r="K78" s="32"/>
      <c r="L78" s="1"/>
      <c r="M78" s="1"/>
      <c r="N78" s="1"/>
      <c r="O78" s="1"/>
      <c r="P78" s="1"/>
      <c r="Q78" s="1"/>
      <c r="R78" s="1"/>
      <c r="S78" s="1"/>
      <c r="T78" s="23"/>
      <c r="U78" s="23"/>
      <c r="V78" s="23"/>
      <c r="W78" s="23"/>
      <c r="X78" s="1"/>
      <c r="Y78" s="1"/>
      <c r="Z78" s="1"/>
    </row>
    <row r="79" spans="1:26" ht="77.5" customHeight="1" x14ac:dyDescent="0.15">
      <c r="A79" s="26">
        <v>63</v>
      </c>
      <c r="B79" s="34" t="s">
        <v>94</v>
      </c>
      <c r="C79" s="35"/>
      <c r="D79" s="25" t="s">
        <v>27</v>
      </c>
      <c r="E79" s="30">
        <v>350</v>
      </c>
      <c r="F79" s="32"/>
      <c r="G79" s="32"/>
      <c r="H79" s="32"/>
      <c r="I79" s="32"/>
      <c r="J79" s="32"/>
      <c r="K79" s="32"/>
      <c r="L79" s="1"/>
      <c r="M79" s="1"/>
      <c r="N79" s="1"/>
      <c r="O79" s="1"/>
      <c r="P79" s="1"/>
      <c r="Q79" s="1"/>
      <c r="R79" s="1"/>
      <c r="S79" s="1"/>
      <c r="T79" s="23"/>
      <c r="U79" s="23"/>
      <c r="V79" s="23"/>
      <c r="W79" s="23"/>
      <c r="X79" s="1"/>
      <c r="Y79" s="1"/>
      <c r="Z79" s="1"/>
    </row>
    <row r="80" spans="1:26" ht="77.5" customHeight="1" x14ac:dyDescent="0.15">
      <c r="A80" s="26">
        <v>64</v>
      </c>
      <c r="B80" s="34" t="s">
        <v>95</v>
      </c>
      <c r="C80" s="35"/>
      <c r="D80" s="25" t="s">
        <v>27</v>
      </c>
      <c r="E80" s="30">
        <v>40</v>
      </c>
      <c r="F80" s="32"/>
      <c r="G80" s="32"/>
      <c r="H80" s="32"/>
      <c r="I80" s="32"/>
      <c r="J80" s="32"/>
      <c r="K80" s="32"/>
      <c r="L80" s="1"/>
      <c r="M80" s="1"/>
      <c r="N80" s="1"/>
      <c r="O80" s="1"/>
      <c r="P80" s="1"/>
      <c r="Q80" s="1"/>
      <c r="R80" s="1"/>
      <c r="S80" s="1"/>
      <c r="T80" s="23"/>
      <c r="U80" s="23"/>
      <c r="V80" s="23"/>
      <c r="W80" s="23"/>
      <c r="X80" s="1"/>
      <c r="Y80" s="1"/>
      <c r="Z80" s="1"/>
    </row>
    <row r="81" spans="1:26" ht="77.5" customHeight="1" x14ac:dyDescent="0.15">
      <c r="A81" s="26">
        <v>65</v>
      </c>
      <c r="B81" s="34" t="s">
        <v>83</v>
      </c>
      <c r="C81" s="35"/>
      <c r="D81" s="25" t="s">
        <v>20</v>
      </c>
      <c r="E81" s="26">
        <v>2</v>
      </c>
      <c r="F81" s="32"/>
      <c r="G81" s="32"/>
      <c r="H81" s="32"/>
      <c r="I81" s="32"/>
      <c r="J81" s="32"/>
      <c r="K81" s="32"/>
      <c r="L81" s="1"/>
      <c r="M81" s="1"/>
      <c r="N81" s="1"/>
      <c r="O81" s="1"/>
      <c r="P81" s="1"/>
      <c r="Q81" s="1"/>
      <c r="R81" s="1"/>
      <c r="S81" s="1"/>
      <c r="T81" s="23"/>
      <c r="U81" s="23"/>
      <c r="V81" s="23"/>
      <c r="W81" s="23"/>
      <c r="X81" s="1"/>
      <c r="Y81" s="1"/>
      <c r="Z81" s="1"/>
    </row>
    <row r="82" spans="1:26" ht="77.5" customHeight="1" x14ac:dyDescent="0.15">
      <c r="A82" s="32" t="s">
        <v>96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1"/>
      <c r="M82" s="1"/>
      <c r="N82" s="1"/>
      <c r="O82" s="1"/>
      <c r="P82" s="1"/>
      <c r="Q82" s="1"/>
      <c r="R82" s="1"/>
      <c r="S82" s="1"/>
      <c r="T82" s="23"/>
      <c r="U82" s="23"/>
      <c r="V82" s="23"/>
      <c r="W82" s="23"/>
      <c r="X82" s="1"/>
      <c r="Y82" s="1"/>
      <c r="Z82" s="1"/>
    </row>
    <row r="83" spans="1:26" ht="77.5" customHeight="1" x14ac:dyDescent="0.15">
      <c r="A83" s="26">
        <v>66</v>
      </c>
      <c r="B83" s="34" t="s">
        <v>97</v>
      </c>
      <c r="C83" s="35"/>
      <c r="D83" s="25" t="s">
        <v>20</v>
      </c>
      <c r="E83" s="30">
        <v>5</v>
      </c>
      <c r="F83" s="32"/>
      <c r="G83" s="32"/>
      <c r="H83" s="32"/>
      <c r="I83" s="32"/>
      <c r="J83" s="32"/>
      <c r="K83" s="32"/>
      <c r="L83" s="1"/>
      <c r="M83" s="1"/>
      <c r="N83" s="1"/>
      <c r="O83" s="1"/>
      <c r="P83" s="1"/>
      <c r="Q83" s="1"/>
      <c r="R83" s="1"/>
      <c r="S83" s="1"/>
      <c r="T83" s="23"/>
      <c r="U83" s="23"/>
      <c r="V83" s="23"/>
      <c r="W83" s="23"/>
      <c r="X83" s="1"/>
      <c r="Y83" s="1"/>
      <c r="Z83" s="1"/>
    </row>
    <row r="84" spans="1:26" ht="77.5" customHeight="1" x14ac:dyDescent="0.15">
      <c r="A84" s="26">
        <v>67</v>
      </c>
      <c r="B84" s="34" t="s">
        <v>93</v>
      </c>
      <c r="C84" s="35" t="s">
        <v>93</v>
      </c>
      <c r="D84" s="25" t="s">
        <v>20</v>
      </c>
      <c r="E84" s="30">
        <v>5</v>
      </c>
      <c r="F84" s="32"/>
      <c r="G84" s="32"/>
      <c r="H84" s="32"/>
      <c r="I84" s="32"/>
      <c r="J84" s="32"/>
      <c r="K84" s="32"/>
      <c r="L84" s="1"/>
      <c r="M84" s="1"/>
      <c r="N84" s="1"/>
      <c r="O84" s="1"/>
      <c r="P84" s="1"/>
      <c r="Q84" s="1"/>
      <c r="R84" s="1"/>
      <c r="S84" s="1"/>
      <c r="T84" s="23"/>
      <c r="U84" s="23"/>
      <c r="V84" s="23"/>
      <c r="W84" s="23"/>
      <c r="X84" s="1"/>
      <c r="Y84" s="1"/>
      <c r="Z84" s="1"/>
    </row>
    <row r="85" spans="1:26" ht="77.5" customHeight="1" x14ac:dyDescent="0.15">
      <c r="A85" s="26">
        <f t="shared" ref="A85:A90" si="2">+A84+1</f>
        <v>68</v>
      </c>
      <c r="B85" s="34" t="s">
        <v>94</v>
      </c>
      <c r="C85" s="35" t="s">
        <v>94</v>
      </c>
      <c r="D85" s="29" t="s">
        <v>27</v>
      </c>
      <c r="E85" s="30">
        <v>350</v>
      </c>
      <c r="F85" s="32"/>
      <c r="G85" s="32"/>
      <c r="H85" s="32"/>
      <c r="I85" s="32"/>
      <c r="J85" s="32"/>
      <c r="K85" s="32"/>
      <c r="L85" s="1"/>
      <c r="M85" s="1"/>
      <c r="N85" s="1"/>
      <c r="O85" s="1"/>
      <c r="P85" s="1"/>
      <c r="Q85" s="1"/>
      <c r="R85" s="1"/>
      <c r="S85" s="1"/>
      <c r="T85" s="23"/>
      <c r="U85" s="23"/>
      <c r="V85" s="23"/>
      <c r="W85" s="23"/>
      <c r="X85" s="1"/>
      <c r="Y85" s="1"/>
      <c r="Z85" s="1"/>
    </row>
    <row r="86" spans="1:26" ht="77.5" customHeight="1" x14ac:dyDescent="0.15">
      <c r="A86" s="26">
        <f t="shared" si="2"/>
        <v>69</v>
      </c>
      <c r="B86" s="34" t="s">
        <v>98</v>
      </c>
      <c r="C86" s="35" t="s">
        <v>98</v>
      </c>
      <c r="D86" s="29" t="s">
        <v>27</v>
      </c>
      <c r="E86" s="30">
        <v>15</v>
      </c>
      <c r="F86" s="32"/>
      <c r="G86" s="32"/>
      <c r="H86" s="32"/>
      <c r="I86" s="32"/>
      <c r="J86" s="32"/>
      <c r="K86" s="32"/>
      <c r="L86" s="1"/>
      <c r="M86" s="1"/>
      <c r="N86" s="1"/>
      <c r="O86" s="1"/>
      <c r="P86" s="1"/>
      <c r="Q86" s="1"/>
      <c r="R86" s="1"/>
      <c r="S86" s="1"/>
      <c r="T86" s="23"/>
      <c r="U86" s="23"/>
      <c r="V86" s="23"/>
      <c r="W86" s="23"/>
      <c r="X86" s="1"/>
      <c r="Y86" s="1"/>
      <c r="Z86" s="1"/>
    </row>
    <row r="87" spans="1:26" ht="77.5" customHeight="1" x14ac:dyDescent="0.15">
      <c r="A87" s="26">
        <f t="shared" si="2"/>
        <v>70</v>
      </c>
      <c r="B87" s="34" t="s">
        <v>99</v>
      </c>
      <c r="C87" s="35" t="s">
        <v>99</v>
      </c>
      <c r="D87" s="25" t="s">
        <v>20</v>
      </c>
      <c r="E87" s="30">
        <v>1</v>
      </c>
      <c r="F87" s="32"/>
      <c r="G87" s="32"/>
      <c r="H87" s="32"/>
      <c r="I87" s="32"/>
      <c r="J87" s="32"/>
      <c r="K87" s="32"/>
      <c r="L87" s="1"/>
      <c r="M87" s="1"/>
      <c r="N87" s="1"/>
      <c r="O87" s="1"/>
      <c r="P87" s="1"/>
      <c r="Q87" s="1"/>
      <c r="R87" s="1"/>
      <c r="S87" s="1"/>
      <c r="T87" s="23"/>
      <c r="U87" s="23"/>
      <c r="V87" s="23"/>
      <c r="W87" s="23"/>
      <c r="X87" s="1"/>
      <c r="Y87" s="1"/>
      <c r="Z87" s="1"/>
    </row>
    <row r="88" spans="1:26" ht="77.5" customHeight="1" x14ac:dyDescent="0.15">
      <c r="A88" s="26">
        <f t="shared" si="2"/>
        <v>71</v>
      </c>
      <c r="B88" s="34" t="s">
        <v>100</v>
      </c>
      <c r="C88" s="35" t="s">
        <v>100</v>
      </c>
      <c r="D88" s="25" t="s">
        <v>20</v>
      </c>
      <c r="E88" s="30">
        <v>1</v>
      </c>
      <c r="F88" s="32"/>
      <c r="G88" s="32"/>
      <c r="H88" s="32"/>
      <c r="I88" s="32"/>
      <c r="J88" s="32"/>
      <c r="K88" s="32"/>
      <c r="L88" s="1"/>
      <c r="M88" s="1"/>
      <c r="N88" s="1"/>
      <c r="O88" s="1"/>
      <c r="P88" s="1"/>
      <c r="Q88" s="1"/>
      <c r="R88" s="1"/>
      <c r="S88" s="1"/>
      <c r="T88" s="23"/>
      <c r="U88" s="23"/>
      <c r="V88" s="23"/>
      <c r="W88" s="23"/>
      <c r="X88" s="1"/>
      <c r="Y88" s="1"/>
      <c r="Z88" s="1"/>
    </row>
    <row r="89" spans="1:26" ht="77.5" customHeight="1" x14ac:dyDescent="0.15">
      <c r="A89" s="26">
        <f t="shared" si="2"/>
        <v>72</v>
      </c>
      <c r="B89" s="34" t="s">
        <v>101</v>
      </c>
      <c r="C89" s="35" t="s">
        <v>101</v>
      </c>
      <c r="D89" s="25" t="s">
        <v>20</v>
      </c>
      <c r="E89" s="30">
        <v>1</v>
      </c>
      <c r="F89" s="32"/>
      <c r="G89" s="32"/>
      <c r="H89" s="32"/>
      <c r="I89" s="32"/>
      <c r="J89" s="32"/>
      <c r="K89" s="32"/>
      <c r="L89" s="1"/>
      <c r="M89" s="1"/>
      <c r="N89" s="1"/>
      <c r="O89" s="1"/>
      <c r="P89" s="1"/>
      <c r="Q89" s="1"/>
      <c r="R89" s="1"/>
      <c r="S89" s="1"/>
      <c r="T89" s="23"/>
      <c r="U89" s="23"/>
      <c r="V89" s="23"/>
      <c r="W89" s="23"/>
      <c r="X89" s="1"/>
      <c r="Y89" s="1"/>
      <c r="Z89" s="1"/>
    </row>
    <row r="90" spans="1:26" ht="108.5" customHeight="1" x14ac:dyDescent="0.15">
      <c r="A90" s="26">
        <f t="shared" si="2"/>
        <v>73</v>
      </c>
      <c r="B90" s="34" t="s">
        <v>102</v>
      </c>
      <c r="C90" s="35" t="s">
        <v>102</v>
      </c>
      <c r="D90" s="25" t="s">
        <v>20</v>
      </c>
      <c r="E90" s="30">
        <v>6</v>
      </c>
      <c r="F90" s="36"/>
      <c r="G90" s="38"/>
      <c r="H90" s="36"/>
      <c r="I90" s="38"/>
      <c r="J90" s="36"/>
      <c r="K90" s="38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62" customHeight="1" x14ac:dyDescent="0.15">
      <c r="A91" s="28">
        <v>75</v>
      </c>
      <c r="B91" s="33" t="s">
        <v>103</v>
      </c>
      <c r="C91" s="33" t="s">
        <v>103</v>
      </c>
      <c r="D91" s="29" t="s">
        <v>27</v>
      </c>
      <c r="E91" s="30">
        <v>40</v>
      </c>
      <c r="F91" s="32"/>
      <c r="G91" s="32"/>
      <c r="H91" s="32"/>
      <c r="I91" s="32"/>
      <c r="J91" s="32"/>
      <c r="K91" s="32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15">
      <c r="A92" s="7"/>
      <c r="B92" s="31"/>
      <c r="C92" s="31"/>
      <c r="D92" s="2"/>
      <c r="E92" s="2"/>
      <c r="F92" s="9"/>
      <c r="G92" s="2"/>
      <c r="H92" s="8"/>
      <c r="I92" s="27"/>
      <c r="K92" s="10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3.5" customHeight="1" thickBot="1" x14ac:dyDescent="0.2">
      <c r="A93" s="7"/>
      <c r="B93" s="63" t="s">
        <v>17</v>
      </c>
      <c r="C93" s="45"/>
      <c r="D93" s="21"/>
      <c r="E93" s="7"/>
      <c r="F93" s="9"/>
      <c r="G93" s="2"/>
      <c r="H93" s="64" t="s">
        <v>24</v>
      </c>
      <c r="I93" s="64"/>
      <c r="J93" s="64"/>
      <c r="K93" s="64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3.5" customHeight="1" thickBot="1" x14ac:dyDescent="0.2">
      <c r="A94" s="7"/>
      <c r="B94" s="63" t="s">
        <v>7</v>
      </c>
      <c r="C94" s="45"/>
      <c r="D94" s="21">
        <f>D93*0.19</f>
        <v>0</v>
      </c>
      <c r="E94" s="7"/>
      <c r="F94" s="9"/>
      <c r="G94" s="2"/>
      <c r="H94" s="65" t="s">
        <v>25</v>
      </c>
      <c r="I94" s="66"/>
      <c r="J94" s="66"/>
      <c r="K94" s="67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3.5" customHeight="1" thickBot="1" x14ac:dyDescent="0.2">
      <c r="A95" s="7"/>
      <c r="B95" s="63" t="s">
        <v>8</v>
      </c>
      <c r="C95" s="45"/>
      <c r="D95" s="22">
        <f>+D93+D94</f>
        <v>0</v>
      </c>
      <c r="E95" s="7"/>
      <c r="F95" s="9"/>
      <c r="G95" s="2"/>
      <c r="H95" s="65" t="s">
        <v>26</v>
      </c>
      <c r="I95" s="66"/>
      <c r="J95" s="66"/>
      <c r="K95" s="67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15">
      <c r="A96" s="7"/>
      <c r="B96" s="7"/>
      <c r="C96" s="2"/>
      <c r="D96" s="2"/>
      <c r="E96" s="2"/>
      <c r="F96" s="9"/>
      <c r="G96" s="2"/>
      <c r="H96" s="8"/>
      <c r="I96" s="8"/>
      <c r="J96" s="8"/>
      <c r="K96" s="8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15">
      <c r="A97" s="7"/>
      <c r="B97" s="7"/>
      <c r="C97" s="2"/>
      <c r="D97" s="2"/>
      <c r="E97" s="2"/>
      <c r="F97" s="9"/>
      <c r="G97" s="2"/>
      <c r="H97" s="8"/>
      <c r="I97" s="8"/>
      <c r="J97" s="8"/>
      <c r="K97" s="8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15">
      <c r="A98" s="7"/>
      <c r="B98" s="7"/>
      <c r="C98" s="2"/>
      <c r="D98" s="68"/>
      <c r="E98" s="68"/>
      <c r="F98" s="68"/>
      <c r="G98" s="68"/>
      <c r="H98" s="8"/>
      <c r="I98" s="8"/>
      <c r="J98" s="8"/>
      <c r="K98" s="8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4.75" customHeight="1" x14ac:dyDescent="0.15">
      <c r="A99" s="7"/>
      <c r="B99" s="7"/>
      <c r="C99" s="2"/>
      <c r="D99" s="68"/>
      <c r="E99" s="68"/>
      <c r="F99" s="68"/>
      <c r="G99" s="68"/>
      <c r="H99" s="8"/>
      <c r="I99" s="8"/>
      <c r="J99" s="8"/>
      <c r="K99" s="8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15">
      <c r="A100" s="11"/>
      <c r="B100" s="11"/>
      <c r="C100" s="12"/>
      <c r="D100" s="57" t="s">
        <v>9</v>
      </c>
      <c r="E100" s="58"/>
      <c r="F100" s="58"/>
      <c r="G100" s="58"/>
      <c r="H100" s="13"/>
      <c r="I100" s="13"/>
      <c r="J100" s="13"/>
      <c r="K100" s="13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5.75" customHeight="1" x14ac:dyDescent="0.15">
      <c r="A101" s="15"/>
      <c r="B101" s="16"/>
      <c r="C101" s="17"/>
      <c r="D101" s="17"/>
      <c r="E101" s="17"/>
      <c r="F101" s="18"/>
      <c r="G101" s="15"/>
      <c r="H101" s="19"/>
      <c r="I101" s="19"/>
      <c r="J101" s="19"/>
      <c r="K101" s="19"/>
      <c r="L101" s="1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59" t="s">
        <v>10</v>
      </c>
      <c r="B102" s="53"/>
      <c r="C102" s="54"/>
      <c r="D102" s="60" t="s">
        <v>11</v>
      </c>
      <c r="E102" s="53"/>
      <c r="F102" s="53"/>
      <c r="G102" s="54"/>
      <c r="H102" s="60" t="s">
        <v>12</v>
      </c>
      <c r="I102" s="53"/>
      <c r="J102" s="53"/>
      <c r="K102" s="53"/>
      <c r="L102" s="5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61" t="s">
        <v>13</v>
      </c>
      <c r="B103" s="53"/>
      <c r="C103" s="54"/>
      <c r="D103" s="62" t="s">
        <v>13</v>
      </c>
      <c r="E103" s="53"/>
      <c r="F103" s="53"/>
      <c r="G103" s="54"/>
      <c r="H103" s="62" t="s">
        <v>14</v>
      </c>
      <c r="I103" s="53"/>
      <c r="J103" s="53"/>
      <c r="K103" s="53"/>
      <c r="L103" s="5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61" t="s">
        <v>15</v>
      </c>
      <c r="B104" s="53"/>
      <c r="C104" s="54"/>
      <c r="D104" s="62" t="s">
        <v>15</v>
      </c>
      <c r="E104" s="53"/>
      <c r="F104" s="53"/>
      <c r="G104" s="54"/>
      <c r="H104" s="62" t="s">
        <v>15</v>
      </c>
      <c r="I104" s="53"/>
      <c r="J104" s="53"/>
      <c r="K104" s="53"/>
      <c r="L104" s="5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56" t="s">
        <v>16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1"/>
      <c r="B106" s="6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1"/>
      <c r="B107" s="6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1"/>
      <c r="B108" s="6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1"/>
      <c r="B109" s="6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1"/>
      <c r="B110" s="6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1"/>
      <c r="B111" s="6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1"/>
      <c r="B112" s="6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1"/>
      <c r="B113" s="6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1"/>
      <c r="B114" s="6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1"/>
      <c r="B115" s="6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1"/>
      <c r="B116" s="6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1"/>
      <c r="B117" s="6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1"/>
      <c r="B118" s="6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1"/>
      <c r="B119" s="6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1"/>
      <c r="B120" s="6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1"/>
      <c r="B121" s="6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1"/>
      <c r="B122" s="6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1"/>
      <c r="B123" s="6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1"/>
      <c r="B124" s="6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1"/>
      <c r="B125" s="6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1"/>
      <c r="B126" s="6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1"/>
      <c r="B127" s="6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1"/>
      <c r="B128" s="6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1"/>
      <c r="B129" s="6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1"/>
      <c r="B130" s="6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1"/>
      <c r="B131" s="6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1"/>
      <c r="B132" s="6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1"/>
      <c r="B133" s="6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1"/>
      <c r="B134" s="6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1"/>
      <c r="B135" s="6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1"/>
      <c r="B136" s="6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1"/>
      <c r="B137" s="6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1"/>
      <c r="B138" s="6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1"/>
      <c r="B139" s="6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1"/>
      <c r="B140" s="6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1"/>
      <c r="B141" s="6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1"/>
      <c r="B142" s="6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1"/>
      <c r="B143" s="6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1"/>
      <c r="B144" s="6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1"/>
      <c r="B145" s="6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1"/>
      <c r="B146" s="6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1"/>
      <c r="B147" s="6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1"/>
      <c r="B148" s="6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1"/>
      <c r="B149" s="6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1"/>
      <c r="B150" s="6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1"/>
      <c r="B151" s="6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1"/>
      <c r="B152" s="6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1"/>
      <c r="B153" s="6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1"/>
      <c r="B154" s="6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1"/>
      <c r="B155" s="6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1"/>
      <c r="B156" s="6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1"/>
      <c r="B157" s="6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1"/>
      <c r="B158" s="6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1"/>
      <c r="B159" s="6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1"/>
      <c r="B160" s="6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1"/>
      <c r="B161" s="6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1"/>
      <c r="B162" s="6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1"/>
      <c r="B163" s="6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1"/>
      <c r="B164" s="6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1"/>
      <c r="B165" s="6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1"/>
      <c r="B166" s="6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1"/>
      <c r="B167" s="6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1"/>
      <c r="B168" s="6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1"/>
      <c r="B169" s="6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1"/>
      <c r="B170" s="6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1"/>
      <c r="B171" s="6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1"/>
      <c r="B172" s="6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1"/>
      <c r="B173" s="6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1"/>
      <c r="B174" s="6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1"/>
      <c r="B175" s="6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1"/>
      <c r="B176" s="6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1"/>
      <c r="B177" s="6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1"/>
      <c r="B178" s="6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1"/>
      <c r="B179" s="6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1"/>
      <c r="B180" s="6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1"/>
      <c r="B181" s="6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1"/>
      <c r="B182" s="6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1"/>
      <c r="B183" s="6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1"/>
      <c r="B184" s="6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1"/>
      <c r="B185" s="6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1"/>
      <c r="B186" s="6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1"/>
      <c r="B187" s="6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1"/>
      <c r="B188" s="6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1"/>
      <c r="B189" s="6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1"/>
      <c r="B190" s="6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1"/>
      <c r="B191" s="6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1"/>
      <c r="B192" s="6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1"/>
      <c r="B193" s="6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1"/>
      <c r="B194" s="6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1"/>
      <c r="B195" s="6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1"/>
      <c r="B196" s="6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1"/>
      <c r="B197" s="6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1"/>
      <c r="B198" s="6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1"/>
      <c r="B199" s="6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1"/>
      <c r="B200" s="6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1"/>
      <c r="B201" s="6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1"/>
      <c r="B202" s="6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1"/>
      <c r="B203" s="6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1"/>
      <c r="B204" s="6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1"/>
      <c r="B205" s="6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1"/>
      <c r="B206" s="6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1"/>
      <c r="B207" s="6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1"/>
      <c r="B208" s="6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1"/>
      <c r="B209" s="6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1"/>
      <c r="B210" s="6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1"/>
      <c r="B211" s="6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1"/>
      <c r="B212" s="6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1"/>
      <c r="B213" s="6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1"/>
      <c r="B214" s="6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1"/>
      <c r="B215" s="6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1"/>
      <c r="B216" s="6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1"/>
      <c r="B217" s="6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1"/>
      <c r="B218" s="6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1"/>
      <c r="B219" s="6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1"/>
      <c r="B220" s="6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1"/>
      <c r="B221" s="6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"/>
      <c r="B222" s="6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"/>
      <c r="B223" s="6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"/>
      <c r="B224" s="6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"/>
      <c r="B225" s="6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"/>
      <c r="B226" s="6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"/>
      <c r="B227" s="6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"/>
      <c r="B228" s="6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"/>
      <c r="B229" s="6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"/>
      <c r="B230" s="6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"/>
      <c r="B231" s="6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"/>
      <c r="B232" s="6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"/>
      <c r="B233" s="6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"/>
      <c r="B234" s="6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"/>
      <c r="B235" s="6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"/>
      <c r="B236" s="6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"/>
      <c r="B237" s="6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"/>
      <c r="B238" s="6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"/>
      <c r="B239" s="6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"/>
      <c r="B240" s="6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"/>
      <c r="B241" s="6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"/>
      <c r="B242" s="6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"/>
      <c r="B243" s="6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"/>
      <c r="B244" s="6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"/>
      <c r="B245" s="6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"/>
      <c r="B246" s="6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"/>
      <c r="B247" s="6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"/>
      <c r="B248" s="6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"/>
      <c r="B249" s="6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"/>
      <c r="B250" s="6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"/>
      <c r="B251" s="6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"/>
      <c r="B252" s="6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"/>
      <c r="B253" s="6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"/>
      <c r="B254" s="6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6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6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6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6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6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6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6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6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6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6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6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6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6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"/>
      <c r="B268" s="6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"/>
      <c r="B269" s="6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"/>
      <c r="B270" s="6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"/>
      <c r="B271" s="6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"/>
      <c r="B272" s="6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"/>
      <c r="B273" s="6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"/>
      <c r="B274" s="6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"/>
      <c r="B275" s="6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"/>
      <c r="B276" s="6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"/>
      <c r="B277" s="6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"/>
      <c r="B278" s="6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"/>
      <c r="B279" s="6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1"/>
      <c r="B280" s="6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1"/>
      <c r="B281" s="6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1"/>
      <c r="B282" s="6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1"/>
      <c r="B283" s="6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1"/>
      <c r="B284" s="6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1"/>
      <c r="B285" s="6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1"/>
      <c r="B286" s="6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1"/>
      <c r="B287" s="6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1"/>
      <c r="B288" s="6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1"/>
      <c r="B289" s="6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1"/>
      <c r="B290" s="6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1"/>
      <c r="B291" s="6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1"/>
      <c r="B292" s="6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1"/>
      <c r="B293" s="6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1"/>
      <c r="B294" s="6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1"/>
      <c r="B295" s="6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1"/>
      <c r="B296" s="6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1"/>
      <c r="B297" s="6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1"/>
      <c r="B298" s="6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1"/>
      <c r="B299" s="6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1"/>
      <c r="B300" s="6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1"/>
      <c r="B301" s="6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1"/>
      <c r="B302" s="6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1"/>
      <c r="B303" s="6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1"/>
      <c r="B304" s="6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1"/>
      <c r="B305" s="6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1"/>
      <c r="B306" s="6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1"/>
      <c r="B307" s="6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1"/>
      <c r="B308" s="6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1"/>
      <c r="B309" s="6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1"/>
      <c r="B310" s="6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1"/>
      <c r="B311" s="6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1"/>
      <c r="B312" s="6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1"/>
      <c r="B313" s="6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1"/>
      <c r="B314" s="6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1"/>
      <c r="B315" s="6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1"/>
      <c r="B316" s="6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1"/>
      <c r="B317" s="6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1"/>
      <c r="B318" s="6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1"/>
      <c r="B319" s="6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1"/>
      <c r="B320" s="6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1"/>
      <c r="B321" s="6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1"/>
      <c r="B322" s="6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1"/>
      <c r="B323" s="6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1"/>
      <c r="B324" s="6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1"/>
      <c r="B325" s="6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1"/>
      <c r="B326" s="6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1"/>
      <c r="B327" s="6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1"/>
      <c r="B328" s="6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1"/>
      <c r="B329" s="6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1"/>
      <c r="B330" s="6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1"/>
      <c r="B331" s="6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1"/>
      <c r="B332" s="6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1"/>
      <c r="B333" s="6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1"/>
      <c r="B334" s="6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1"/>
      <c r="B335" s="6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1"/>
      <c r="B336" s="6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1"/>
      <c r="B337" s="6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1"/>
      <c r="B338" s="6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1"/>
      <c r="B339" s="6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1"/>
      <c r="B340" s="6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1"/>
      <c r="B341" s="6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1"/>
      <c r="B342" s="6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1"/>
      <c r="B343" s="6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1"/>
      <c r="B344" s="6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1"/>
      <c r="B345" s="6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1"/>
      <c r="B346" s="6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1"/>
      <c r="B347" s="6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1"/>
      <c r="B348" s="6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1"/>
      <c r="B349" s="6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1"/>
      <c r="B350" s="6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1"/>
      <c r="B351" s="6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1"/>
      <c r="B352" s="6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15">
      <c r="A353" s="1"/>
      <c r="B353" s="6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15">
      <c r="A354" s="1"/>
      <c r="B354" s="6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15">
      <c r="A355" s="1"/>
      <c r="B355" s="6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15">
      <c r="A356" s="1"/>
      <c r="B356" s="6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15">
      <c r="A357" s="1"/>
      <c r="B357" s="6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15">
      <c r="A358" s="1"/>
      <c r="B358" s="6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15">
      <c r="A359" s="1"/>
      <c r="B359" s="6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15">
      <c r="A360" s="1"/>
      <c r="B360" s="6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15">
      <c r="A361" s="1"/>
      <c r="B361" s="6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15">
      <c r="A362" s="1"/>
      <c r="B362" s="6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15">
      <c r="A363" s="1"/>
      <c r="B363" s="6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15">
      <c r="A364" s="1"/>
      <c r="B364" s="6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15">
      <c r="A365" s="1"/>
      <c r="B365" s="6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15">
      <c r="A366" s="1"/>
      <c r="B366" s="6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15">
      <c r="A367" s="1"/>
      <c r="B367" s="6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15">
      <c r="A368" s="1"/>
      <c r="B368" s="6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15">
      <c r="A369" s="1"/>
      <c r="B369" s="6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15">
      <c r="A370" s="1"/>
      <c r="B370" s="6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15">
      <c r="A371" s="1"/>
      <c r="B371" s="6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15">
      <c r="A372" s="1"/>
      <c r="B372" s="6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15">
      <c r="A373" s="1"/>
      <c r="B373" s="6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15">
      <c r="A374" s="1"/>
      <c r="B374" s="6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15">
      <c r="A375" s="1"/>
      <c r="B375" s="6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15">
      <c r="A376" s="1"/>
      <c r="B376" s="6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15">
      <c r="A377" s="1"/>
      <c r="B377" s="6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15">
      <c r="A378" s="1"/>
      <c r="B378" s="6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15">
      <c r="A379" s="1"/>
      <c r="B379" s="6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15">
      <c r="A380" s="1"/>
      <c r="B380" s="6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15">
      <c r="A381" s="1"/>
      <c r="B381" s="6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15">
      <c r="A382" s="1"/>
      <c r="B382" s="6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15">
      <c r="A383" s="1"/>
      <c r="B383" s="6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15">
      <c r="A384" s="1"/>
      <c r="B384" s="6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15">
      <c r="A385" s="1"/>
      <c r="B385" s="6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15">
      <c r="A386" s="1"/>
      <c r="B386" s="6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15">
      <c r="A387" s="1"/>
      <c r="B387" s="6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15">
      <c r="A388" s="1"/>
      <c r="B388" s="6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15">
      <c r="A389" s="1"/>
      <c r="B389" s="6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15">
      <c r="A390" s="1"/>
      <c r="B390" s="6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15">
      <c r="A391" s="1"/>
      <c r="B391" s="6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15">
      <c r="A392" s="1"/>
      <c r="B392" s="6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15">
      <c r="A393" s="1"/>
      <c r="B393" s="6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15">
      <c r="A394" s="1"/>
      <c r="B394" s="6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15">
      <c r="A395" s="1"/>
      <c r="B395" s="6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15">
      <c r="A396" s="1"/>
      <c r="B396" s="6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15">
      <c r="A397" s="1"/>
      <c r="B397" s="6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15">
      <c r="A398" s="1"/>
      <c r="B398" s="6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15">
      <c r="A399" s="1"/>
      <c r="B399" s="6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15">
      <c r="A400" s="1"/>
      <c r="B400" s="6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15">
      <c r="A401" s="1"/>
      <c r="B401" s="6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15">
      <c r="A402" s="1"/>
      <c r="B402" s="6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15">
      <c r="A403" s="1"/>
      <c r="B403" s="6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15">
      <c r="A404" s="1"/>
      <c r="B404" s="6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15">
      <c r="A405" s="1"/>
      <c r="B405" s="6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15">
      <c r="A406" s="1"/>
      <c r="B406" s="6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15">
      <c r="A407" s="1"/>
      <c r="B407" s="6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15">
      <c r="A408" s="1"/>
      <c r="B408" s="6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15">
      <c r="A409" s="1"/>
      <c r="B409" s="6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15">
      <c r="A410" s="1"/>
      <c r="B410" s="6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15">
      <c r="A411" s="1"/>
      <c r="B411" s="6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15">
      <c r="A412" s="1"/>
      <c r="B412" s="6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15">
      <c r="A413" s="1"/>
      <c r="B413" s="6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15">
      <c r="A414" s="1"/>
      <c r="B414" s="6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15">
      <c r="A415" s="1"/>
      <c r="B415" s="6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15">
      <c r="A416" s="1"/>
      <c r="B416" s="6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15">
      <c r="A417" s="1"/>
      <c r="B417" s="6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15">
      <c r="A418" s="1"/>
      <c r="B418" s="6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15">
      <c r="A419" s="1"/>
      <c r="B419" s="6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15">
      <c r="A420" s="1"/>
      <c r="B420" s="6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15">
      <c r="A421" s="1"/>
      <c r="B421" s="6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15">
      <c r="A422" s="1"/>
      <c r="B422" s="6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15">
      <c r="A423" s="1"/>
      <c r="B423" s="6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15">
      <c r="A424" s="1"/>
      <c r="B424" s="6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15">
      <c r="A425" s="1"/>
      <c r="B425" s="6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15">
      <c r="A426" s="1"/>
      <c r="B426" s="6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15">
      <c r="A427" s="1"/>
      <c r="B427" s="6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15">
      <c r="A428" s="1"/>
      <c r="B428" s="6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15">
      <c r="A429" s="1"/>
      <c r="B429" s="6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15">
      <c r="A430" s="1"/>
      <c r="B430" s="6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15">
      <c r="A431" s="1"/>
      <c r="B431" s="6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15">
      <c r="A432" s="1"/>
      <c r="B432" s="6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15">
      <c r="A433" s="1"/>
      <c r="B433" s="6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15">
      <c r="A434" s="1"/>
      <c r="B434" s="6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15">
      <c r="A435" s="1"/>
      <c r="B435" s="6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15">
      <c r="A436" s="1"/>
      <c r="B436" s="6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15">
      <c r="A437" s="1"/>
      <c r="B437" s="6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15">
      <c r="A438" s="1"/>
      <c r="B438" s="6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15">
      <c r="A439" s="1"/>
      <c r="B439" s="6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15">
      <c r="A440" s="1"/>
      <c r="B440" s="6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15">
      <c r="A441" s="1"/>
      <c r="B441" s="6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15">
      <c r="A442" s="1"/>
      <c r="B442" s="6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15">
      <c r="A443" s="1"/>
      <c r="B443" s="6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15">
      <c r="A444" s="1"/>
      <c r="B444" s="6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15">
      <c r="A445" s="1"/>
      <c r="B445" s="6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15">
      <c r="A446" s="1"/>
      <c r="B446" s="6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15">
      <c r="A447" s="1"/>
      <c r="B447" s="6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15">
      <c r="A448" s="1"/>
      <c r="B448" s="6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15">
      <c r="A449" s="1"/>
      <c r="B449" s="6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15">
      <c r="A450" s="1"/>
      <c r="B450" s="6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15">
      <c r="A451" s="1"/>
      <c r="B451" s="6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15">
      <c r="A452" s="1"/>
      <c r="B452" s="6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15">
      <c r="A453" s="1"/>
      <c r="B453" s="6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15">
      <c r="A454" s="1"/>
      <c r="B454" s="6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15">
      <c r="A455" s="1"/>
      <c r="B455" s="6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15">
      <c r="A456" s="1"/>
      <c r="B456" s="6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15">
      <c r="A457" s="1"/>
      <c r="B457" s="6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15">
      <c r="A458" s="1"/>
      <c r="B458" s="6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15">
      <c r="A459" s="1"/>
      <c r="B459" s="6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15">
      <c r="A460" s="1"/>
      <c r="B460" s="6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15">
      <c r="A461" s="1"/>
      <c r="B461" s="6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15">
      <c r="A462" s="1"/>
      <c r="B462" s="6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15">
      <c r="A463" s="1"/>
      <c r="B463" s="6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15">
      <c r="A464" s="1"/>
      <c r="B464" s="6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15">
      <c r="A465" s="1"/>
      <c r="B465" s="6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15">
      <c r="A466" s="1"/>
      <c r="B466" s="6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15">
      <c r="A467" s="1"/>
      <c r="B467" s="6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15">
      <c r="A468" s="1"/>
      <c r="B468" s="6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15">
      <c r="A469" s="1"/>
      <c r="B469" s="6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15">
      <c r="A470" s="1"/>
      <c r="B470" s="6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15">
      <c r="A471" s="1"/>
      <c r="B471" s="6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15">
      <c r="A472" s="1"/>
      <c r="B472" s="6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15">
      <c r="A473" s="1"/>
      <c r="B473" s="6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15">
      <c r="A474" s="1"/>
      <c r="B474" s="6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15">
      <c r="A475" s="1"/>
      <c r="B475" s="6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15">
      <c r="A476" s="1"/>
      <c r="B476" s="6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15">
      <c r="A477" s="1"/>
      <c r="B477" s="6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15">
      <c r="A478" s="1"/>
      <c r="B478" s="6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15">
      <c r="A479" s="1"/>
      <c r="B479" s="6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15">
      <c r="A480" s="1"/>
      <c r="B480" s="6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15">
      <c r="A481" s="1"/>
      <c r="B481" s="6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15">
      <c r="A482" s="1"/>
      <c r="B482" s="6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15">
      <c r="A483" s="1"/>
      <c r="B483" s="6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15">
      <c r="A484" s="1"/>
      <c r="B484" s="6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15">
      <c r="A485" s="1"/>
      <c r="B485" s="6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15">
      <c r="A486" s="1"/>
      <c r="B486" s="6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15">
      <c r="A487" s="1"/>
      <c r="B487" s="6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15">
      <c r="A488" s="1"/>
      <c r="B488" s="6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15">
      <c r="A489" s="1"/>
      <c r="B489" s="6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15">
      <c r="A490" s="1"/>
      <c r="B490" s="6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15">
      <c r="A491" s="1"/>
      <c r="B491" s="6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15">
      <c r="A492" s="1"/>
      <c r="B492" s="6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15">
      <c r="A493" s="1"/>
      <c r="B493" s="6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15">
      <c r="A494" s="1"/>
      <c r="B494" s="6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15">
      <c r="A495" s="1"/>
      <c r="B495" s="6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15">
      <c r="A496" s="1"/>
      <c r="B496" s="6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15">
      <c r="A497" s="1"/>
      <c r="B497" s="6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15">
      <c r="A498" s="1"/>
      <c r="B498" s="6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15">
      <c r="A499" s="1"/>
      <c r="B499" s="6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15">
      <c r="A500" s="1"/>
      <c r="B500" s="6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15">
      <c r="A501" s="1"/>
      <c r="B501" s="6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15">
      <c r="A502" s="1"/>
      <c r="B502" s="6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15">
      <c r="A503" s="1"/>
      <c r="B503" s="6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15">
      <c r="A504" s="1"/>
      <c r="B504" s="6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15">
      <c r="A505" s="1"/>
      <c r="B505" s="6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15">
      <c r="A506" s="1"/>
      <c r="B506" s="6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15">
      <c r="A507" s="1"/>
      <c r="B507" s="6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15">
      <c r="A508" s="1"/>
      <c r="B508" s="6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15">
      <c r="A509" s="1"/>
      <c r="B509" s="6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15">
      <c r="A510" s="1"/>
      <c r="B510" s="6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15">
      <c r="A511" s="1"/>
      <c r="B511" s="6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15">
      <c r="A512" s="1"/>
      <c r="B512" s="6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15">
      <c r="A513" s="1"/>
      <c r="B513" s="6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15">
      <c r="A514" s="1"/>
      <c r="B514" s="6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15">
      <c r="A515" s="1"/>
      <c r="B515" s="6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15">
      <c r="A516" s="1"/>
      <c r="B516" s="6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15">
      <c r="A517" s="1"/>
      <c r="B517" s="6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15">
      <c r="A518" s="1"/>
      <c r="B518" s="6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15">
      <c r="A519" s="1"/>
      <c r="B519" s="6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15">
      <c r="A520" s="1"/>
      <c r="B520" s="6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15">
      <c r="A521" s="1"/>
      <c r="B521" s="6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15">
      <c r="A522" s="1"/>
      <c r="B522" s="6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15">
      <c r="A523" s="1"/>
      <c r="B523" s="6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15">
      <c r="A524" s="1"/>
      <c r="B524" s="6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15">
      <c r="A525" s="1"/>
      <c r="B525" s="6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15">
      <c r="A526" s="1"/>
      <c r="B526" s="6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15">
      <c r="A527" s="1"/>
      <c r="B527" s="6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15">
      <c r="A528" s="1"/>
      <c r="B528" s="6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15">
      <c r="A529" s="1"/>
      <c r="B529" s="6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15">
      <c r="A530" s="1"/>
      <c r="B530" s="6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15">
      <c r="A531" s="1"/>
      <c r="B531" s="6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15">
      <c r="A532" s="1"/>
      <c r="B532" s="6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15">
      <c r="A533" s="1"/>
      <c r="B533" s="6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15">
      <c r="A534" s="1"/>
      <c r="B534" s="6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15">
      <c r="A535" s="1"/>
      <c r="B535" s="6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15">
      <c r="A536" s="1"/>
      <c r="B536" s="6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15">
      <c r="A537" s="1"/>
      <c r="B537" s="6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15">
      <c r="A538" s="1"/>
      <c r="B538" s="6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15">
      <c r="A539" s="1"/>
      <c r="B539" s="6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15">
      <c r="A540" s="1"/>
      <c r="B540" s="6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15">
      <c r="A541" s="1"/>
      <c r="B541" s="6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15">
      <c r="A542" s="1"/>
      <c r="B542" s="6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15">
      <c r="A543" s="1"/>
      <c r="B543" s="6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15">
      <c r="A544" s="1"/>
      <c r="B544" s="6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15">
      <c r="A545" s="1"/>
      <c r="B545" s="6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15">
      <c r="A546" s="1"/>
      <c r="B546" s="6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15">
      <c r="A547" s="1"/>
      <c r="B547" s="6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15">
      <c r="A548" s="1"/>
      <c r="B548" s="6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15">
      <c r="A549" s="1"/>
      <c r="B549" s="6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15">
      <c r="A550" s="1"/>
      <c r="B550" s="6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15">
      <c r="A551" s="1"/>
      <c r="B551" s="6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15">
      <c r="A552" s="1"/>
      <c r="B552" s="6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15">
      <c r="A553" s="1"/>
      <c r="B553" s="6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15">
      <c r="A554" s="1"/>
      <c r="B554" s="6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15">
      <c r="A555" s="1"/>
      <c r="B555" s="6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15">
      <c r="A556" s="1"/>
      <c r="B556" s="6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15">
      <c r="A557" s="1"/>
      <c r="B557" s="6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15">
      <c r="A558" s="1"/>
      <c r="B558" s="6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15">
      <c r="A559" s="1"/>
      <c r="B559" s="6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15">
      <c r="A560" s="1"/>
      <c r="B560" s="6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15">
      <c r="A561" s="1"/>
      <c r="B561" s="6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15">
      <c r="A562" s="1"/>
      <c r="B562" s="6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15">
      <c r="A563" s="1"/>
      <c r="B563" s="6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15">
      <c r="A564" s="1"/>
      <c r="B564" s="6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15">
      <c r="A565" s="1"/>
      <c r="B565" s="6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15">
      <c r="A566" s="1"/>
      <c r="B566" s="6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15">
      <c r="A567" s="1"/>
      <c r="B567" s="6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15">
      <c r="A568" s="1"/>
      <c r="B568" s="6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15">
      <c r="A569" s="1"/>
      <c r="B569" s="6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15">
      <c r="A570" s="1"/>
      <c r="B570" s="6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15">
      <c r="A571" s="1"/>
      <c r="B571" s="6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15">
      <c r="A572" s="1"/>
      <c r="B572" s="6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15">
      <c r="A573" s="1"/>
      <c r="B573" s="6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15">
      <c r="A574" s="1"/>
      <c r="B574" s="6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15">
      <c r="A575" s="1"/>
      <c r="B575" s="6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15">
      <c r="A576" s="1"/>
      <c r="B576" s="6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15">
      <c r="A577" s="1"/>
      <c r="B577" s="6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15">
      <c r="A578" s="1"/>
      <c r="B578" s="6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15">
      <c r="A579" s="1"/>
      <c r="B579" s="6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15">
      <c r="A580" s="1"/>
      <c r="B580" s="6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15">
      <c r="A581" s="1"/>
      <c r="B581" s="6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15">
      <c r="A582" s="1"/>
      <c r="B582" s="6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15">
      <c r="A583" s="1"/>
      <c r="B583" s="6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15">
      <c r="A584" s="1"/>
      <c r="B584" s="6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15">
      <c r="A585" s="1"/>
      <c r="B585" s="6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15">
      <c r="A586" s="1"/>
      <c r="B586" s="6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15">
      <c r="A587" s="1"/>
      <c r="B587" s="6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15">
      <c r="A588" s="1"/>
      <c r="B588" s="6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15">
      <c r="A589" s="1"/>
      <c r="B589" s="6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15">
      <c r="A590" s="1"/>
      <c r="B590" s="6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15">
      <c r="A591" s="1"/>
      <c r="B591" s="6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15">
      <c r="A592" s="1"/>
      <c r="B592" s="6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15">
      <c r="A593" s="1"/>
      <c r="B593" s="6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15">
      <c r="A594" s="1"/>
      <c r="B594" s="6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15">
      <c r="A595" s="1"/>
      <c r="B595" s="6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15">
      <c r="A596" s="1"/>
      <c r="B596" s="6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15">
      <c r="A597" s="1"/>
      <c r="B597" s="6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15">
      <c r="A598" s="1"/>
      <c r="B598" s="6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15">
      <c r="A599" s="1"/>
      <c r="B599" s="6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15">
      <c r="A600" s="1"/>
      <c r="B600" s="6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15">
      <c r="A601" s="1"/>
      <c r="B601" s="6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15">
      <c r="A602" s="1"/>
      <c r="B602" s="6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15">
      <c r="A603" s="1"/>
      <c r="B603" s="6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15">
      <c r="A604" s="1"/>
      <c r="B604" s="6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15">
      <c r="A605" s="1"/>
      <c r="B605" s="6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15">
      <c r="A606" s="1"/>
      <c r="B606" s="6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15">
      <c r="A607" s="1"/>
      <c r="B607" s="6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15">
      <c r="A608" s="1"/>
      <c r="B608" s="6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15">
      <c r="A609" s="1"/>
      <c r="B609" s="6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15">
      <c r="A610" s="1"/>
      <c r="B610" s="6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15">
      <c r="A611" s="1"/>
      <c r="B611" s="6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15">
      <c r="A612" s="1"/>
      <c r="B612" s="6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15">
      <c r="A613" s="1"/>
      <c r="B613" s="6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15">
      <c r="A614" s="1"/>
      <c r="B614" s="6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15">
      <c r="A615" s="1"/>
      <c r="B615" s="6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15">
      <c r="A616" s="1"/>
      <c r="B616" s="6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15">
      <c r="A617" s="1"/>
      <c r="B617" s="6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15">
      <c r="A618" s="1"/>
      <c r="B618" s="6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15">
      <c r="A619" s="1"/>
      <c r="B619" s="6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15">
      <c r="A620" s="1"/>
      <c r="B620" s="6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15">
      <c r="A621" s="1"/>
      <c r="B621" s="6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15">
      <c r="A622" s="1"/>
      <c r="B622" s="6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15">
      <c r="A623" s="1"/>
      <c r="B623" s="6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15">
      <c r="A624" s="1"/>
      <c r="B624" s="6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15">
      <c r="A625" s="1"/>
      <c r="B625" s="6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15">
      <c r="A626" s="1"/>
      <c r="B626" s="6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15">
      <c r="A627" s="1"/>
      <c r="B627" s="6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15">
      <c r="A628" s="1"/>
      <c r="B628" s="6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15">
      <c r="A629" s="1"/>
      <c r="B629" s="6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15">
      <c r="A630" s="1"/>
      <c r="B630" s="6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15">
      <c r="A631" s="1"/>
      <c r="B631" s="6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15">
      <c r="A632" s="1"/>
      <c r="B632" s="6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15">
      <c r="A633" s="1"/>
      <c r="B633" s="6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15">
      <c r="A634" s="1"/>
      <c r="B634" s="6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15">
      <c r="A635" s="1"/>
      <c r="B635" s="6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15">
      <c r="A636" s="1"/>
      <c r="B636" s="6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15">
      <c r="A637" s="1"/>
      <c r="B637" s="6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15">
      <c r="A638" s="1"/>
      <c r="B638" s="6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15">
      <c r="A639" s="1"/>
      <c r="B639" s="6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15">
      <c r="A640" s="1"/>
      <c r="B640" s="6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15">
      <c r="A641" s="1"/>
      <c r="B641" s="6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15">
      <c r="A642" s="1"/>
      <c r="B642" s="6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15">
      <c r="A643" s="1"/>
      <c r="B643" s="6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15">
      <c r="A644" s="1"/>
      <c r="B644" s="6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15">
      <c r="A645" s="1"/>
      <c r="B645" s="6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15">
      <c r="A646" s="1"/>
      <c r="B646" s="6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15">
      <c r="A647" s="1"/>
      <c r="B647" s="6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15">
      <c r="A648" s="1"/>
      <c r="B648" s="6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15">
      <c r="A649" s="1"/>
      <c r="B649" s="6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15">
      <c r="A650" s="1"/>
      <c r="B650" s="6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15">
      <c r="A651" s="1"/>
      <c r="B651" s="6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15">
      <c r="A652" s="1"/>
      <c r="B652" s="6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15">
      <c r="A653" s="1"/>
      <c r="B653" s="6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15">
      <c r="A654" s="1"/>
      <c r="B654" s="6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15">
      <c r="A655" s="1"/>
      <c r="B655" s="6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15">
      <c r="A656" s="1"/>
      <c r="B656" s="6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15">
      <c r="A657" s="1"/>
      <c r="B657" s="6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15">
      <c r="A658" s="1"/>
      <c r="B658" s="6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15">
      <c r="A659" s="1"/>
      <c r="B659" s="6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15">
      <c r="A660" s="1"/>
      <c r="B660" s="6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15">
      <c r="A661" s="1"/>
      <c r="B661" s="6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15">
      <c r="A662" s="1"/>
      <c r="B662" s="6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15">
      <c r="A663" s="1"/>
      <c r="B663" s="6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15">
      <c r="A664" s="1"/>
      <c r="B664" s="6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15">
      <c r="A665" s="1"/>
      <c r="B665" s="6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15">
      <c r="A666" s="1"/>
      <c r="B666" s="6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15">
      <c r="A667" s="1"/>
      <c r="B667" s="6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15">
      <c r="A668" s="1"/>
      <c r="B668" s="6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15">
      <c r="A669" s="1"/>
      <c r="B669" s="6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15">
      <c r="A670" s="1"/>
      <c r="B670" s="6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15">
      <c r="A671" s="1"/>
      <c r="B671" s="6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15">
      <c r="A672" s="1"/>
      <c r="B672" s="6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15">
      <c r="A673" s="1"/>
      <c r="B673" s="6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15">
      <c r="A674" s="1"/>
      <c r="B674" s="6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15">
      <c r="A675" s="1"/>
      <c r="B675" s="6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15">
      <c r="A676" s="1"/>
      <c r="B676" s="6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15">
      <c r="A677" s="1"/>
      <c r="B677" s="6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15">
      <c r="A678" s="1"/>
      <c r="B678" s="6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15">
      <c r="A679" s="1"/>
      <c r="B679" s="6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15">
      <c r="A680" s="1"/>
      <c r="B680" s="6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15">
      <c r="A681" s="1"/>
      <c r="B681" s="6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15">
      <c r="A682" s="1"/>
      <c r="B682" s="6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15">
      <c r="A683" s="1"/>
      <c r="B683" s="6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15">
      <c r="A684" s="1"/>
      <c r="B684" s="6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15">
      <c r="A685" s="1"/>
      <c r="B685" s="6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15">
      <c r="A686" s="1"/>
      <c r="B686" s="6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15">
      <c r="A687" s="1"/>
      <c r="B687" s="6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15">
      <c r="A688" s="1"/>
      <c r="B688" s="6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15">
      <c r="A689" s="1"/>
      <c r="B689" s="6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15">
      <c r="A690" s="1"/>
      <c r="B690" s="6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15">
      <c r="A691" s="1"/>
      <c r="B691" s="6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15">
      <c r="A692" s="1"/>
      <c r="B692" s="6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15">
      <c r="A693" s="1"/>
      <c r="B693" s="6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15">
      <c r="A694" s="1"/>
      <c r="B694" s="6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15">
      <c r="A695" s="1"/>
      <c r="B695" s="6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15">
      <c r="A696" s="1"/>
      <c r="B696" s="6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15">
      <c r="A697" s="1"/>
      <c r="B697" s="6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15">
      <c r="A698" s="1"/>
      <c r="B698" s="6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15">
      <c r="A699" s="1"/>
      <c r="B699" s="6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15">
      <c r="A700" s="1"/>
      <c r="B700" s="6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15">
      <c r="A701" s="1"/>
      <c r="B701" s="6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15">
      <c r="A702" s="1"/>
      <c r="B702" s="6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15">
      <c r="A703" s="1"/>
      <c r="B703" s="6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15">
      <c r="A704" s="1"/>
      <c r="B704" s="6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15">
      <c r="A705" s="1"/>
      <c r="B705" s="6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15">
      <c r="A706" s="1"/>
      <c r="B706" s="6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15">
      <c r="A707" s="1"/>
      <c r="B707" s="6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15">
      <c r="A708" s="1"/>
      <c r="B708" s="6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15">
      <c r="A709" s="1"/>
      <c r="B709" s="6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15">
      <c r="A710" s="1"/>
      <c r="B710" s="6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15">
      <c r="A711" s="1"/>
      <c r="B711" s="6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15">
      <c r="A712" s="1"/>
      <c r="B712" s="6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15">
      <c r="A713" s="1"/>
      <c r="B713" s="6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15">
      <c r="A714" s="1"/>
      <c r="B714" s="6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15">
      <c r="A715" s="1"/>
      <c r="B715" s="6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15">
      <c r="A716" s="1"/>
      <c r="B716" s="6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15">
      <c r="A717" s="1"/>
      <c r="B717" s="6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15">
      <c r="A718" s="1"/>
      <c r="B718" s="6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15">
      <c r="A719" s="1"/>
      <c r="B719" s="6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15">
      <c r="A720" s="1"/>
      <c r="B720" s="6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15">
      <c r="A721" s="1"/>
      <c r="B721" s="6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15">
      <c r="A722" s="1"/>
      <c r="B722" s="6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15">
      <c r="A723" s="1"/>
      <c r="B723" s="6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15">
      <c r="A724" s="1"/>
      <c r="B724" s="6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15">
      <c r="A725" s="1"/>
      <c r="B725" s="6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15">
      <c r="A726" s="1"/>
      <c r="B726" s="6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15">
      <c r="A727" s="1"/>
      <c r="B727" s="6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15">
      <c r="A728" s="1"/>
      <c r="B728" s="6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15">
      <c r="A729" s="1"/>
      <c r="B729" s="6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15">
      <c r="A730" s="1"/>
      <c r="B730" s="6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15">
      <c r="A731" s="1"/>
      <c r="B731" s="6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15">
      <c r="A732" s="1"/>
      <c r="B732" s="6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15">
      <c r="A733" s="1"/>
      <c r="B733" s="6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15">
      <c r="A734" s="1"/>
      <c r="B734" s="6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15">
      <c r="A735" s="1"/>
      <c r="B735" s="6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15">
      <c r="A736" s="1"/>
      <c r="B736" s="6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15">
      <c r="A737" s="1"/>
      <c r="B737" s="6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15">
      <c r="A738" s="1"/>
      <c r="B738" s="6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15">
      <c r="A739" s="1"/>
      <c r="B739" s="6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15">
      <c r="A740" s="1"/>
      <c r="B740" s="6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15">
      <c r="A741" s="1"/>
      <c r="B741" s="6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15">
      <c r="A742" s="1"/>
      <c r="B742" s="6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15">
      <c r="A743" s="1"/>
      <c r="B743" s="6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15">
      <c r="A744" s="1"/>
      <c r="B744" s="6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15">
      <c r="A745" s="1"/>
      <c r="B745" s="6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15">
      <c r="A746" s="1"/>
      <c r="B746" s="6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15">
      <c r="A747" s="1"/>
      <c r="B747" s="6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15">
      <c r="A748" s="1"/>
      <c r="B748" s="6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15">
      <c r="A749" s="1"/>
      <c r="B749" s="6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15">
      <c r="A750" s="1"/>
      <c r="B750" s="6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15">
      <c r="A751" s="1"/>
      <c r="B751" s="6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15">
      <c r="A752" s="1"/>
      <c r="B752" s="6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15">
      <c r="A753" s="1"/>
      <c r="B753" s="6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15">
      <c r="A754" s="1"/>
      <c r="B754" s="6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15">
      <c r="A755" s="1"/>
      <c r="B755" s="6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15">
      <c r="A756" s="1"/>
      <c r="B756" s="6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15">
      <c r="A757" s="1"/>
      <c r="B757" s="6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15">
      <c r="A758" s="1"/>
      <c r="B758" s="6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15">
      <c r="A759" s="1"/>
      <c r="B759" s="6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15">
      <c r="A760" s="1"/>
      <c r="B760" s="6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15">
      <c r="A761" s="1"/>
      <c r="B761" s="6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15">
      <c r="A762" s="1"/>
      <c r="B762" s="6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15">
      <c r="A763" s="1"/>
      <c r="B763" s="6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15">
      <c r="A764" s="1"/>
      <c r="B764" s="6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15">
      <c r="A765" s="1"/>
      <c r="B765" s="6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15">
      <c r="A766" s="1"/>
      <c r="B766" s="6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15">
      <c r="A767" s="1"/>
      <c r="B767" s="6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15">
      <c r="A768" s="1"/>
      <c r="B768" s="6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15">
      <c r="A769" s="1"/>
      <c r="B769" s="6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15">
      <c r="A770" s="1"/>
      <c r="B770" s="6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15">
      <c r="A771" s="1"/>
      <c r="B771" s="6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15">
      <c r="A772" s="1"/>
      <c r="B772" s="6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15">
      <c r="A773" s="1"/>
      <c r="B773" s="6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15">
      <c r="A774" s="1"/>
      <c r="B774" s="6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15">
      <c r="A775" s="1"/>
      <c r="B775" s="6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15">
      <c r="A776" s="1"/>
      <c r="B776" s="6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15">
      <c r="A777" s="1"/>
      <c r="B777" s="6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15">
      <c r="A778" s="1"/>
      <c r="B778" s="6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15">
      <c r="A779" s="1"/>
      <c r="B779" s="6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15">
      <c r="A780" s="1"/>
      <c r="B780" s="6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15">
      <c r="A781" s="1"/>
      <c r="B781" s="6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15">
      <c r="A782" s="1"/>
      <c r="B782" s="6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15">
      <c r="A783" s="1"/>
      <c r="B783" s="6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15">
      <c r="A784" s="1"/>
      <c r="B784" s="6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15">
      <c r="A785" s="1"/>
      <c r="B785" s="6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15">
      <c r="A786" s="1"/>
      <c r="B786" s="6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15">
      <c r="A787" s="1"/>
      <c r="B787" s="6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15">
      <c r="A788" s="1"/>
      <c r="B788" s="6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15">
      <c r="A789" s="1"/>
      <c r="B789" s="6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15">
      <c r="A790" s="1"/>
      <c r="B790" s="6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15">
      <c r="A791" s="1"/>
      <c r="B791" s="6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15">
      <c r="A792" s="1"/>
      <c r="B792" s="6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15">
      <c r="A793" s="1"/>
      <c r="B793" s="6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15">
      <c r="A794" s="1"/>
      <c r="B794" s="6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15">
      <c r="A795" s="1"/>
      <c r="B795" s="6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15">
      <c r="A796" s="1"/>
      <c r="B796" s="6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15">
      <c r="A797" s="1"/>
      <c r="B797" s="6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15">
      <c r="A798" s="1"/>
      <c r="B798" s="6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15">
      <c r="A799" s="1"/>
      <c r="B799" s="6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15">
      <c r="A800" s="1"/>
      <c r="B800" s="6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15">
      <c r="A801" s="1"/>
      <c r="B801" s="6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15">
      <c r="A802" s="1"/>
      <c r="B802" s="6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15">
      <c r="A803" s="1"/>
      <c r="B803" s="6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15">
      <c r="A804" s="1"/>
      <c r="B804" s="6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15">
      <c r="A805" s="1"/>
      <c r="B805" s="6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15">
      <c r="A806" s="1"/>
      <c r="B806" s="6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15">
      <c r="A807" s="1"/>
      <c r="B807" s="6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15">
      <c r="A808" s="1"/>
      <c r="B808" s="6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15">
      <c r="A809" s="1"/>
      <c r="B809" s="6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15">
      <c r="A810" s="1"/>
      <c r="B810" s="6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15">
      <c r="A811" s="1"/>
      <c r="B811" s="6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15">
      <c r="A812" s="1"/>
      <c r="B812" s="6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15">
      <c r="A813" s="1"/>
      <c r="B813" s="6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15">
      <c r="A814" s="1"/>
      <c r="B814" s="6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15">
      <c r="A815" s="1"/>
      <c r="B815" s="6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15">
      <c r="A816" s="1"/>
      <c r="B816" s="6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15">
      <c r="A817" s="1"/>
      <c r="B817" s="6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15">
      <c r="A818" s="1"/>
      <c r="B818" s="6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15">
      <c r="A819" s="1"/>
      <c r="B819" s="6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15">
      <c r="A820" s="1"/>
      <c r="B820" s="6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15">
      <c r="A821" s="1"/>
      <c r="B821" s="6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15">
      <c r="A822" s="1"/>
      <c r="B822" s="6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15">
      <c r="A823" s="1"/>
      <c r="B823" s="6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15">
      <c r="A824" s="1"/>
      <c r="B824" s="6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15">
      <c r="A825" s="1"/>
      <c r="B825" s="6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15">
      <c r="A826" s="1"/>
      <c r="B826" s="6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15">
      <c r="A827" s="1"/>
      <c r="B827" s="6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15">
      <c r="A828" s="1"/>
      <c r="B828" s="6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15">
      <c r="A829" s="1"/>
      <c r="B829" s="6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15">
      <c r="A830" s="1"/>
      <c r="B830" s="6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15">
      <c r="A831" s="1"/>
      <c r="B831" s="6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15">
      <c r="A832" s="1"/>
      <c r="B832" s="6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15">
      <c r="A833" s="1"/>
      <c r="B833" s="6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15">
      <c r="A834" s="1"/>
      <c r="B834" s="6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15">
      <c r="A835" s="1"/>
      <c r="B835" s="6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15">
      <c r="A836" s="1"/>
      <c r="B836" s="6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15">
      <c r="A837" s="1"/>
      <c r="B837" s="6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15">
      <c r="A838" s="1"/>
      <c r="B838" s="6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15">
      <c r="A839" s="1"/>
      <c r="B839" s="6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15">
      <c r="A840" s="1"/>
      <c r="B840" s="6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15">
      <c r="A841" s="1"/>
      <c r="B841" s="6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15">
      <c r="A842" s="1"/>
      <c r="B842" s="6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15">
      <c r="A843" s="1"/>
      <c r="B843" s="6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15">
      <c r="A844" s="1"/>
      <c r="B844" s="6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15">
      <c r="A845" s="1"/>
      <c r="B845" s="6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15">
      <c r="A846" s="1"/>
      <c r="B846" s="6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15">
      <c r="A847" s="1"/>
      <c r="B847" s="6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15">
      <c r="A848" s="1"/>
      <c r="B848" s="6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15">
      <c r="A849" s="1"/>
      <c r="B849" s="6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15">
      <c r="A850" s="1"/>
      <c r="B850" s="6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15">
      <c r="A851" s="1"/>
      <c r="B851" s="6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15">
      <c r="A852" s="1"/>
      <c r="B852" s="6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15">
      <c r="A853" s="1"/>
      <c r="B853" s="6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15">
      <c r="A854" s="1"/>
      <c r="B854" s="6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15">
      <c r="A855" s="1"/>
      <c r="B855" s="6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15">
      <c r="A856" s="1"/>
      <c r="B856" s="6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15">
      <c r="A857" s="1"/>
      <c r="B857" s="6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15">
      <c r="A858" s="1"/>
      <c r="B858" s="6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15">
      <c r="A859" s="1"/>
      <c r="B859" s="6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15">
      <c r="A860" s="1"/>
      <c r="B860" s="6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15">
      <c r="A861" s="1"/>
      <c r="B861" s="6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15">
      <c r="A862" s="1"/>
      <c r="B862" s="6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15">
      <c r="A863" s="1"/>
      <c r="B863" s="6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15">
      <c r="A864" s="1"/>
      <c r="B864" s="6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15">
      <c r="A865" s="1"/>
      <c r="B865" s="6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15">
      <c r="A866" s="1"/>
      <c r="B866" s="6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15">
      <c r="A867" s="1"/>
      <c r="B867" s="6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15">
      <c r="A868" s="1"/>
      <c r="B868" s="6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15">
      <c r="A869" s="1"/>
      <c r="B869" s="6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15">
      <c r="A870" s="1"/>
      <c r="B870" s="6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15">
      <c r="A871" s="1"/>
      <c r="B871" s="6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15">
      <c r="A872" s="1"/>
      <c r="B872" s="6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15">
      <c r="A873" s="1"/>
      <c r="B873" s="6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15">
      <c r="A874" s="1"/>
      <c r="B874" s="6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15">
      <c r="A875" s="1"/>
      <c r="B875" s="6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15">
      <c r="A876" s="1"/>
      <c r="B876" s="6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15">
      <c r="A877" s="1"/>
      <c r="B877" s="6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15">
      <c r="A878" s="1"/>
      <c r="B878" s="6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15">
      <c r="A879" s="1"/>
      <c r="B879" s="6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15">
      <c r="A880" s="1"/>
      <c r="B880" s="6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15">
      <c r="A881" s="1"/>
      <c r="B881" s="6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15">
      <c r="A882" s="1"/>
      <c r="B882" s="6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15">
      <c r="A883" s="1"/>
      <c r="B883" s="6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15">
      <c r="A884" s="1"/>
      <c r="B884" s="6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15">
      <c r="A885" s="1"/>
      <c r="B885" s="6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15">
      <c r="A886" s="1"/>
      <c r="B886" s="6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15">
      <c r="A887" s="1"/>
      <c r="B887" s="6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15">
      <c r="A888" s="1"/>
      <c r="B888" s="6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15">
      <c r="A889" s="1"/>
      <c r="B889" s="6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15">
      <c r="A890" s="1"/>
      <c r="B890" s="6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15">
      <c r="A891" s="1"/>
      <c r="B891" s="6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15">
      <c r="A892" s="1"/>
      <c r="B892" s="6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15">
      <c r="A893" s="1"/>
      <c r="B893" s="6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15">
      <c r="A894" s="1"/>
      <c r="B894" s="6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15">
      <c r="A895" s="1"/>
      <c r="B895" s="6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15">
      <c r="A896" s="1"/>
      <c r="B896" s="6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15">
      <c r="A897" s="1"/>
      <c r="B897" s="6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15">
      <c r="A898" s="1"/>
      <c r="B898" s="6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15">
      <c r="A899" s="1"/>
      <c r="B899" s="6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15">
      <c r="A900" s="1"/>
      <c r="B900" s="6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15">
      <c r="A901" s="1"/>
      <c r="B901" s="6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15">
      <c r="A902" s="1"/>
      <c r="B902" s="6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15">
      <c r="A903" s="1"/>
      <c r="B903" s="6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15">
      <c r="A904" s="1"/>
      <c r="B904" s="6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15">
      <c r="A905" s="1"/>
      <c r="B905" s="6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15">
      <c r="A906" s="1"/>
      <c r="B906" s="6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15">
      <c r="A907" s="1"/>
      <c r="B907" s="6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15">
      <c r="A908" s="1"/>
      <c r="B908" s="6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15">
      <c r="A909" s="1"/>
      <c r="B909" s="6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15">
      <c r="A910" s="1"/>
      <c r="B910" s="6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15">
      <c r="A911" s="1"/>
      <c r="B911" s="6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15">
      <c r="A912" s="1"/>
      <c r="B912" s="6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15">
      <c r="A913" s="1"/>
      <c r="B913" s="6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15">
      <c r="A914" s="1"/>
      <c r="B914" s="6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15">
      <c r="A915" s="1"/>
      <c r="B915" s="6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15">
      <c r="A916" s="1"/>
      <c r="B916" s="6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15">
      <c r="A917" s="1"/>
      <c r="B917" s="6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15">
      <c r="A918" s="1"/>
      <c r="B918" s="6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15">
      <c r="A919" s="1"/>
      <c r="B919" s="6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15">
      <c r="A920" s="1"/>
      <c r="B920" s="6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15">
      <c r="A921" s="1"/>
      <c r="B921" s="6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15">
      <c r="A922" s="1"/>
      <c r="B922" s="6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15">
      <c r="A923" s="1"/>
      <c r="B923" s="6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15">
      <c r="A924" s="1"/>
      <c r="B924" s="6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15">
      <c r="A925" s="1"/>
      <c r="B925" s="6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15">
      <c r="A926" s="1"/>
      <c r="B926" s="6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15">
      <c r="A927" s="1"/>
      <c r="B927" s="6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15">
      <c r="A928" s="1"/>
      <c r="B928" s="6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15">
      <c r="A929" s="1"/>
      <c r="B929" s="6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15">
      <c r="A930" s="1"/>
      <c r="B930" s="6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15">
      <c r="A931" s="1"/>
      <c r="B931" s="6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15">
      <c r="A932" s="1"/>
      <c r="B932" s="6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15">
      <c r="A933" s="1"/>
      <c r="B933" s="6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15">
      <c r="A934" s="1"/>
      <c r="B934" s="6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15">
      <c r="A935" s="1"/>
      <c r="B935" s="6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15">
      <c r="A936" s="1"/>
      <c r="B936" s="6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15">
      <c r="A937" s="1"/>
      <c r="B937" s="6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15">
      <c r="A938" s="1"/>
      <c r="B938" s="6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15">
      <c r="A939" s="1"/>
      <c r="B939" s="6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15">
      <c r="A940" s="1"/>
      <c r="B940" s="6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15">
      <c r="A941" s="1"/>
      <c r="B941" s="6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15">
      <c r="A942" s="1"/>
      <c r="B942" s="6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15">
      <c r="A943" s="1"/>
      <c r="B943" s="6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15">
      <c r="A944" s="1"/>
      <c r="B944" s="6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15">
      <c r="A945" s="1"/>
      <c r="B945" s="6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15">
      <c r="A946" s="1"/>
      <c r="B946" s="6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15">
      <c r="A947" s="1"/>
      <c r="B947" s="6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15">
      <c r="A948" s="1"/>
      <c r="B948" s="6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15">
      <c r="A949" s="1"/>
      <c r="B949" s="6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15">
      <c r="A950" s="1"/>
      <c r="B950" s="6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15">
      <c r="A951" s="1"/>
      <c r="B951" s="6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15">
      <c r="A952" s="1"/>
      <c r="B952" s="6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15">
      <c r="A953" s="1"/>
      <c r="B953" s="6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15">
      <c r="A954" s="1"/>
      <c r="B954" s="6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15">
      <c r="A955" s="1"/>
      <c r="B955" s="6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15">
      <c r="A956" s="1"/>
      <c r="B956" s="6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15">
      <c r="A957" s="1"/>
      <c r="B957" s="6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15">
      <c r="A958" s="1"/>
      <c r="B958" s="6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15">
      <c r="A959" s="1"/>
      <c r="B959" s="6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15">
      <c r="A960" s="1"/>
      <c r="B960" s="6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15">
      <c r="A961" s="1"/>
      <c r="B961" s="6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15">
      <c r="A962" s="1"/>
      <c r="B962" s="6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15">
      <c r="A963" s="1"/>
      <c r="B963" s="6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15">
      <c r="A964" s="1"/>
      <c r="B964" s="6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15">
      <c r="A965" s="1"/>
      <c r="B965" s="6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15">
      <c r="A966" s="1"/>
      <c r="B966" s="6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15">
      <c r="A967" s="1"/>
      <c r="B967" s="6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15">
      <c r="A968" s="1"/>
      <c r="B968" s="6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15">
      <c r="A969" s="1"/>
      <c r="B969" s="6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15">
      <c r="A970" s="1"/>
      <c r="B970" s="6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15">
      <c r="A971" s="1"/>
      <c r="B971" s="6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15">
      <c r="A972" s="1"/>
      <c r="B972" s="6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15">
      <c r="A973" s="1"/>
      <c r="B973" s="6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15">
      <c r="A974" s="1"/>
      <c r="B974" s="6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15">
      <c r="A975" s="1"/>
      <c r="B975" s="6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15">
      <c r="A976" s="1"/>
      <c r="B976" s="6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15">
      <c r="A977" s="1"/>
      <c r="B977" s="6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15">
      <c r="A978" s="1"/>
      <c r="B978" s="6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15">
      <c r="A979" s="1"/>
      <c r="B979" s="6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15">
      <c r="A980" s="1"/>
      <c r="B980" s="6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15">
      <c r="A981" s="1"/>
      <c r="B981" s="6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15">
      <c r="A982" s="1"/>
      <c r="B982" s="6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15">
      <c r="A983" s="1"/>
      <c r="B983" s="6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15">
      <c r="A984" s="1"/>
      <c r="B984" s="6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15">
      <c r="A985" s="1"/>
      <c r="B985" s="6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15">
      <c r="A986" s="1"/>
      <c r="B986" s="6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15">
      <c r="A987" s="1"/>
      <c r="B987" s="6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15">
      <c r="A988" s="1"/>
      <c r="B988" s="6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15">
      <c r="A989" s="1"/>
      <c r="B989" s="6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15">
      <c r="A990" s="1"/>
      <c r="B990" s="6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15">
      <c r="A991" s="1"/>
      <c r="B991" s="6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15">
      <c r="A992" s="1"/>
      <c r="B992" s="6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15">
      <c r="A993" s="1"/>
      <c r="B993" s="6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15">
      <c r="A994" s="1"/>
      <c r="B994" s="6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15">
      <c r="A995" s="1"/>
      <c r="B995" s="6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15">
      <c r="A996" s="1"/>
      <c r="B996" s="6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15">
      <c r="A997" s="1"/>
      <c r="B997" s="6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15">
      <c r="A998" s="1"/>
      <c r="B998" s="6"/>
      <c r="C998" s="2"/>
      <c r="D998" s="2"/>
      <c r="E998" s="2"/>
      <c r="F998" s="3"/>
      <c r="G998" s="1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15">
      <c r="A999" s="1"/>
      <c r="B999" s="6"/>
      <c r="C999" s="2"/>
      <c r="D999" s="2"/>
      <c r="E999" s="2"/>
      <c r="F999" s="3"/>
      <c r="G999" s="1"/>
      <c r="H999" s="4"/>
      <c r="I999" s="4"/>
      <c r="J999" s="4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15">
      <c r="A1000" s="1"/>
      <c r="B1000" s="6"/>
      <c r="C1000" s="2"/>
      <c r="D1000" s="2"/>
      <c r="E1000" s="2"/>
      <c r="F1000" s="3"/>
      <c r="G1000" s="1"/>
      <c r="H1000" s="4"/>
      <c r="I1000" s="4"/>
      <c r="J1000" s="4"/>
      <c r="K1000" s="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15">
      <c r="A1001" s="1"/>
      <c r="B1001" s="6"/>
      <c r="C1001" s="2"/>
      <c r="D1001" s="2"/>
      <c r="E1001" s="2"/>
      <c r="F1001" s="3"/>
      <c r="G1001" s="1"/>
      <c r="H1001" s="4"/>
      <c r="I1001" s="4"/>
      <c r="J1001" s="4"/>
      <c r="K1001" s="4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15">
      <c r="A1002" s="1"/>
      <c r="B1002" s="6"/>
      <c r="C1002" s="2"/>
      <c r="D1002" s="2"/>
      <c r="E1002" s="2"/>
      <c r="F1002" s="3"/>
      <c r="G1002" s="1"/>
      <c r="H1002" s="4"/>
      <c r="I1002" s="4"/>
      <c r="J1002" s="4"/>
      <c r="K1002" s="4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15">
      <c r="A1003" s="1"/>
      <c r="B1003" s="6"/>
      <c r="C1003" s="2"/>
      <c r="D1003" s="2"/>
      <c r="E1003" s="2"/>
      <c r="F1003" s="3"/>
      <c r="G1003" s="1"/>
      <c r="H1003" s="4"/>
      <c r="I1003" s="4"/>
      <c r="J1003" s="4"/>
      <c r="K1003" s="4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15">
      <c r="A1004" s="1"/>
      <c r="B1004" s="6"/>
      <c r="C1004" s="2"/>
      <c r="D1004" s="2"/>
      <c r="E1004" s="2"/>
      <c r="F1004" s="3"/>
      <c r="G1004" s="1"/>
      <c r="H1004" s="4"/>
      <c r="I1004" s="4"/>
      <c r="J1004" s="4"/>
      <c r="K1004" s="4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15">
      <c r="A1005" s="1"/>
      <c r="B1005" s="6"/>
      <c r="C1005" s="2"/>
      <c r="D1005" s="2"/>
      <c r="E1005" s="2"/>
      <c r="F1005" s="3"/>
      <c r="G1005" s="1"/>
      <c r="H1005" s="4"/>
      <c r="I1005" s="4"/>
      <c r="J1005" s="4"/>
      <c r="K1005" s="4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15">
      <c r="A1006" s="1"/>
      <c r="B1006" s="6"/>
      <c r="C1006" s="2"/>
      <c r="D1006" s="2"/>
      <c r="E1006" s="2"/>
      <c r="F1006" s="3"/>
      <c r="G1006" s="1"/>
      <c r="H1006" s="4"/>
      <c r="I1006" s="4"/>
      <c r="J1006" s="4"/>
      <c r="K1006" s="4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15">
      <c r="A1007" s="1"/>
      <c r="B1007" s="6"/>
      <c r="C1007" s="2"/>
      <c r="D1007" s="2"/>
      <c r="E1007" s="2"/>
      <c r="F1007" s="3"/>
      <c r="G1007" s="1"/>
      <c r="H1007" s="4"/>
      <c r="I1007" s="4"/>
      <c r="J1007" s="4"/>
      <c r="K1007" s="4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15">
      <c r="A1008" s="1"/>
      <c r="B1008" s="6"/>
      <c r="C1008" s="2"/>
      <c r="D1008" s="2"/>
      <c r="E1008" s="2"/>
      <c r="F1008" s="3"/>
      <c r="G1008" s="1"/>
      <c r="H1008" s="4"/>
      <c r="I1008" s="4"/>
      <c r="J1008" s="4"/>
      <c r="K1008" s="4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15">
      <c r="A1009" s="1"/>
      <c r="B1009" s="6"/>
      <c r="C1009" s="2"/>
      <c r="D1009" s="2"/>
      <c r="E1009" s="2"/>
      <c r="F1009" s="3"/>
      <c r="G1009" s="1"/>
      <c r="H1009" s="4"/>
      <c r="I1009" s="4"/>
      <c r="J1009" s="4"/>
      <c r="K1009" s="4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15">
      <c r="A1010" s="1"/>
      <c r="B1010" s="6"/>
      <c r="C1010" s="2"/>
      <c r="D1010" s="2"/>
      <c r="E1010" s="2"/>
      <c r="F1010" s="3"/>
      <c r="G1010" s="1"/>
      <c r="H1010" s="4"/>
      <c r="I1010" s="4"/>
      <c r="J1010" s="4"/>
      <c r="K1010" s="4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15">
      <c r="A1011" s="1"/>
      <c r="B1011" s="6"/>
      <c r="C1011" s="2"/>
      <c r="D1011" s="2"/>
      <c r="E1011" s="2"/>
      <c r="F1011" s="3"/>
      <c r="G1011" s="1"/>
      <c r="H1011" s="4"/>
      <c r="I1011" s="4"/>
      <c r="J1011" s="4"/>
      <c r="K1011" s="4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15">
      <c r="A1012" s="1"/>
      <c r="B1012" s="6"/>
      <c r="C1012" s="2"/>
      <c r="D1012" s="2"/>
      <c r="E1012" s="2"/>
      <c r="F1012" s="3"/>
      <c r="G1012" s="1"/>
      <c r="H1012" s="4"/>
      <c r="I1012" s="4"/>
      <c r="J1012" s="4"/>
      <c r="K1012" s="4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15">
      <c r="A1013" s="1"/>
      <c r="B1013" s="6"/>
      <c r="C1013" s="2"/>
      <c r="D1013" s="2"/>
      <c r="E1013" s="2"/>
      <c r="F1013" s="3"/>
      <c r="G1013" s="1"/>
      <c r="H1013" s="4"/>
      <c r="I1013" s="4"/>
      <c r="J1013" s="4"/>
      <c r="K1013" s="4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15">
      <c r="A1014" s="1"/>
      <c r="B1014" s="6"/>
      <c r="C1014" s="2"/>
      <c r="D1014" s="2"/>
      <c r="E1014" s="2"/>
      <c r="F1014" s="3"/>
      <c r="G1014" s="1"/>
      <c r="H1014" s="4"/>
      <c r="I1014" s="4"/>
      <c r="J1014" s="4"/>
      <c r="K1014" s="4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15">
      <c r="A1015" s="1"/>
      <c r="B1015" s="6"/>
      <c r="C1015" s="2"/>
      <c r="D1015" s="2"/>
      <c r="E1015" s="2"/>
      <c r="F1015" s="3"/>
      <c r="G1015" s="1"/>
      <c r="H1015" s="4"/>
      <c r="I1015" s="4"/>
      <c r="J1015" s="4"/>
      <c r="K1015" s="4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15">
      <c r="A1016" s="1"/>
      <c r="B1016" s="6"/>
      <c r="C1016" s="2"/>
      <c r="D1016" s="2"/>
      <c r="E1016" s="2"/>
      <c r="F1016" s="3"/>
      <c r="G1016" s="1"/>
      <c r="H1016" s="4"/>
      <c r="I1016" s="4"/>
      <c r="J1016" s="4"/>
      <c r="K1016" s="4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15">
      <c r="A1017" s="1"/>
      <c r="B1017" s="6"/>
      <c r="C1017" s="2"/>
      <c r="D1017" s="2"/>
      <c r="E1017" s="2"/>
      <c r="F1017" s="3"/>
      <c r="G1017" s="1"/>
      <c r="H1017" s="4"/>
      <c r="I1017" s="4"/>
      <c r="J1017" s="4"/>
      <c r="K1017" s="4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15">
      <c r="A1018" s="1"/>
      <c r="B1018" s="6"/>
      <c r="C1018" s="2"/>
      <c r="D1018" s="2"/>
      <c r="E1018" s="2"/>
      <c r="F1018" s="3"/>
      <c r="G1018" s="1"/>
      <c r="H1018" s="4"/>
      <c r="I1018" s="4"/>
      <c r="J1018" s="4"/>
      <c r="K1018" s="4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15">
      <c r="A1019" s="1"/>
      <c r="B1019" s="6"/>
      <c r="C1019" s="2"/>
      <c r="D1019" s="2"/>
      <c r="E1019" s="2"/>
      <c r="F1019" s="3"/>
      <c r="G1019" s="1"/>
      <c r="H1019" s="4"/>
      <c r="I1019" s="4"/>
      <c r="J1019" s="4"/>
      <c r="K1019" s="4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15">
      <c r="A1020" s="1"/>
      <c r="B1020" s="6"/>
      <c r="C1020" s="2"/>
      <c r="D1020" s="2"/>
      <c r="E1020" s="2"/>
      <c r="F1020" s="3"/>
      <c r="G1020" s="1"/>
      <c r="H1020" s="4"/>
      <c r="I1020" s="4"/>
      <c r="J1020" s="4"/>
      <c r="K1020" s="4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15">
      <c r="A1021" s="1"/>
      <c r="B1021" s="6"/>
      <c r="C1021" s="2"/>
      <c r="D1021" s="2"/>
      <c r="E1021" s="2"/>
      <c r="F1021" s="3"/>
      <c r="G1021" s="1"/>
      <c r="H1021" s="4"/>
      <c r="I1021" s="4"/>
      <c r="J1021" s="4"/>
      <c r="K1021" s="4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15">
      <c r="A1022" s="1"/>
      <c r="B1022" s="6"/>
      <c r="C1022" s="2"/>
      <c r="D1022" s="2"/>
      <c r="E1022" s="2"/>
      <c r="F1022" s="3"/>
      <c r="G1022" s="1"/>
      <c r="H1022" s="4"/>
      <c r="I1022" s="4"/>
      <c r="J1022" s="4"/>
      <c r="K1022" s="4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15">
      <c r="A1023" s="1"/>
      <c r="B1023" s="6"/>
      <c r="C1023" s="2"/>
      <c r="D1023" s="2"/>
      <c r="E1023" s="2"/>
      <c r="F1023" s="3"/>
      <c r="G1023" s="1"/>
      <c r="H1023" s="4"/>
      <c r="I1023" s="4"/>
      <c r="J1023" s="4"/>
      <c r="K1023" s="4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15">
      <c r="A1024" s="1"/>
      <c r="B1024" s="6"/>
      <c r="C1024" s="2"/>
      <c r="D1024" s="2"/>
      <c r="E1024" s="2"/>
      <c r="F1024" s="3"/>
      <c r="G1024" s="1"/>
      <c r="H1024" s="4"/>
      <c r="I1024" s="4"/>
      <c r="J1024" s="4"/>
      <c r="K1024" s="4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15">
      <c r="A1025" s="1"/>
      <c r="B1025" s="6"/>
      <c r="C1025" s="2"/>
      <c r="D1025" s="2"/>
      <c r="E1025" s="2"/>
      <c r="F1025" s="3"/>
      <c r="G1025" s="1"/>
      <c r="H1025" s="4"/>
      <c r="I1025" s="4"/>
      <c r="J1025" s="4"/>
      <c r="K1025" s="4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15">
      <c r="A1026" s="1"/>
      <c r="B1026" s="6"/>
      <c r="C1026" s="2"/>
      <c r="D1026" s="2"/>
      <c r="E1026" s="2"/>
      <c r="F1026" s="3"/>
      <c r="G1026" s="1"/>
      <c r="H1026" s="4"/>
      <c r="I1026" s="4"/>
      <c r="J1026" s="4"/>
      <c r="K1026" s="4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15">
      <c r="A1027" s="1"/>
      <c r="B1027" s="6"/>
      <c r="C1027" s="2"/>
      <c r="D1027" s="2"/>
      <c r="E1027" s="2"/>
      <c r="F1027" s="3"/>
      <c r="G1027" s="1"/>
      <c r="H1027" s="4"/>
      <c r="I1027" s="4"/>
      <c r="J1027" s="4"/>
      <c r="K1027" s="4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15">
      <c r="A1028" s="1"/>
      <c r="B1028" s="6"/>
      <c r="C1028" s="2"/>
      <c r="D1028" s="2"/>
      <c r="E1028" s="2"/>
      <c r="F1028" s="3"/>
      <c r="G1028" s="1"/>
      <c r="H1028" s="4"/>
      <c r="I1028" s="4"/>
      <c r="J1028" s="4"/>
      <c r="K1028" s="4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15">
      <c r="A1029" s="1"/>
      <c r="B1029" s="6"/>
      <c r="C1029" s="2"/>
      <c r="D1029" s="2"/>
      <c r="E1029" s="2"/>
      <c r="F1029" s="3"/>
      <c r="G1029" s="1"/>
      <c r="H1029" s="4"/>
      <c r="I1029" s="4"/>
      <c r="J1029" s="4"/>
      <c r="K1029" s="4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15">
      <c r="A1030" s="1"/>
      <c r="B1030" s="6"/>
      <c r="C1030" s="2"/>
      <c r="D1030" s="2"/>
      <c r="E1030" s="2"/>
      <c r="F1030" s="3"/>
      <c r="G1030" s="1"/>
      <c r="H1030" s="4"/>
      <c r="I1030" s="4"/>
      <c r="J1030" s="4"/>
      <c r="K1030" s="4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15">
      <c r="A1031" s="1"/>
      <c r="B1031" s="6"/>
      <c r="C1031" s="2"/>
      <c r="D1031" s="2"/>
      <c r="E1031" s="2"/>
      <c r="F1031" s="3"/>
      <c r="G1031" s="1"/>
      <c r="H1031" s="4"/>
      <c r="I1031" s="4"/>
      <c r="J1031" s="4"/>
      <c r="K1031" s="4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15">
      <c r="A1032" s="1"/>
      <c r="B1032" s="6"/>
      <c r="C1032" s="2"/>
      <c r="D1032" s="2"/>
      <c r="E1032" s="2"/>
      <c r="F1032" s="3"/>
      <c r="G1032" s="1"/>
      <c r="H1032" s="4"/>
      <c r="I1032" s="4"/>
      <c r="J1032" s="4"/>
      <c r="K1032" s="4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15">
      <c r="A1033" s="1"/>
      <c r="B1033" s="6"/>
      <c r="C1033" s="2"/>
      <c r="D1033" s="2"/>
      <c r="E1033" s="2"/>
      <c r="F1033" s="3"/>
      <c r="G1033" s="1"/>
      <c r="H1033" s="4"/>
      <c r="I1033" s="4"/>
      <c r="J1033" s="4"/>
      <c r="K1033" s="4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15">
      <c r="A1034" s="1"/>
      <c r="B1034" s="6"/>
      <c r="C1034" s="2"/>
      <c r="D1034" s="2"/>
      <c r="E1034" s="2"/>
      <c r="F1034" s="3"/>
      <c r="G1034" s="1"/>
      <c r="H1034" s="4"/>
      <c r="I1034" s="4"/>
      <c r="J1034" s="4"/>
      <c r="K1034" s="4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15">
      <c r="A1035" s="1"/>
      <c r="B1035" s="6"/>
      <c r="C1035" s="2"/>
      <c r="D1035" s="2"/>
      <c r="E1035" s="2"/>
      <c r="F1035" s="3"/>
      <c r="G1035" s="1"/>
      <c r="H1035" s="4"/>
      <c r="I1035" s="4"/>
      <c r="J1035" s="4"/>
      <c r="K1035" s="4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15">
      <c r="A1036" s="1"/>
      <c r="B1036" s="6"/>
      <c r="C1036" s="2"/>
      <c r="D1036" s="2"/>
      <c r="E1036" s="2"/>
      <c r="F1036" s="3"/>
      <c r="G1036" s="1"/>
      <c r="H1036" s="4"/>
      <c r="I1036" s="4"/>
      <c r="J1036" s="4"/>
      <c r="K1036" s="4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15">
      <c r="A1037" s="1"/>
      <c r="B1037" s="6"/>
      <c r="C1037" s="2"/>
      <c r="D1037" s="2"/>
      <c r="E1037" s="2"/>
      <c r="F1037" s="3"/>
      <c r="G1037" s="1"/>
      <c r="H1037" s="4"/>
      <c r="I1037" s="4"/>
      <c r="J1037" s="4"/>
      <c r="K1037" s="4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15">
      <c r="A1038" s="1"/>
      <c r="B1038" s="6"/>
      <c r="C1038" s="2"/>
      <c r="D1038" s="2"/>
      <c r="E1038" s="2"/>
      <c r="F1038" s="3"/>
      <c r="G1038" s="1"/>
      <c r="H1038" s="4"/>
      <c r="I1038" s="4"/>
      <c r="J1038" s="4"/>
      <c r="K1038" s="4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15">
      <c r="A1039" s="1"/>
      <c r="B1039" s="6"/>
      <c r="C1039" s="2"/>
      <c r="D1039" s="2"/>
      <c r="E1039" s="2"/>
      <c r="F1039" s="3"/>
      <c r="G1039" s="1"/>
      <c r="H1039" s="4"/>
      <c r="I1039" s="4"/>
      <c r="J1039" s="4"/>
      <c r="K1039" s="4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15">
      <c r="A1040" s="1"/>
      <c r="B1040" s="6"/>
      <c r="C1040" s="2"/>
      <c r="D1040" s="2"/>
      <c r="E1040" s="2"/>
      <c r="F1040" s="3"/>
      <c r="G1040" s="1"/>
      <c r="H1040" s="4"/>
      <c r="I1040" s="4"/>
      <c r="J1040" s="4"/>
      <c r="K1040" s="4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15">
      <c r="A1041" s="1"/>
      <c r="B1041" s="6"/>
      <c r="C1041" s="2"/>
      <c r="D1041" s="2"/>
      <c r="E1041" s="2"/>
      <c r="F1041" s="3"/>
      <c r="G1041" s="1"/>
      <c r="H1041" s="4"/>
      <c r="I1041" s="4"/>
      <c r="J1041" s="4"/>
      <c r="K1041" s="4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 x14ac:dyDescent="0.15">
      <c r="A1042" s="1"/>
      <c r="B1042" s="6"/>
      <c r="C1042" s="2"/>
      <c r="D1042" s="2"/>
      <c r="E1042" s="2"/>
      <c r="F1042" s="3"/>
      <c r="G1042" s="1"/>
      <c r="H1042" s="4"/>
      <c r="I1042" s="4"/>
      <c r="J1042" s="4"/>
      <c r="K1042" s="4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 x14ac:dyDescent="0.15">
      <c r="A1043" s="1"/>
      <c r="B1043" s="6"/>
      <c r="C1043" s="2"/>
      <c r="D1043" s="2"/>
      <c r="E1043" s="2"/>
      <c r="F1043" s="3"/>
      <c r="G1043" s="1"/>
      <c r="H1043" s="4"/>
      <c r="I1043" s="4"/>
      <c r="J1043" s="4"/>
      <c r="K1043" s="4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 x14ac:dyDescent="0.15">
      <c r="A1044" s="1"/>
      <c r="B1044" s="6"/>
      <c r="C1044" s="2"/>
      <c r="D1044" s="2"/>
      <c r="E1044" s="2"/>
      <c r="F1044" s="3"/>
      <c r="G1044" s="1"/>
      <c r="H1044" s="4"/>
      <c r="I1044" s="4"/>
      <c r="J1044" s="4"/>
      <c r="K1044" s="4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 x14ac:dyDescent="0.15">
      <c r="A1045" s="1"/>
      <c r="B1045" s="6"/>
      <c r="C1045" s="2"/>
      <c r="D1045" s="2"/>
      <c r="E1045" s="2"/>
      <c r="F1045" s="3"/>
      <c r="G1045" s="1"/>
      <c r="H1045" s="4"/>
      <c r="I1045" s="4"/>
      <c r="J1045" s="4"/>
      <c r="K1045" s="4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 x14ac:dyDescent="0.15">
      <c r="A1046" s="1"/>
      <c r="B1046" s="6"/>
      <c r="C1046" s="2"/>
      <c r="D1046" s="2"/>
      <c r="E1046" s="2"/>
      <c r="F1046" s="3"/>
      <c r="G1046" s="1"/>
      <c r="H1046" s="4"/>
      <c r="I1046" s="4"/>
      <c r="J1046" s="4"/>
      <c r="K1046" s="4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 x14ac:dyDescent="0.15">
      <c r="A1047" s="1"/>
      <c r="B1047" s="6"/>
      <c r="C1047" s="2"/>
      <c r="D1047" s="2"/>
      <c r="E1047" s="2"/>
      <c r="F1047" s="3"/>
      <c r="G1047" s="1"/>
      <c r="H1047" s="4"/>
      <c r="I1047" s="4"/>
      <c r="J1047" s="4"/>
      <c r="K1047" s="4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 x14ac:dyDescent="0.15">
      <c r="A1048" s="1"/>
      <c r="B1048" s="6"/>
      <c r="C1048" s="2"/>
      <c r="D1048" s="2"/>
      <c r="E1048" s="2"/>
      <c r="F1048" s="3"/>
      <c r="G1048" s="1"/>
      <c r="H1048" s="4"/>
      <c r="I1048" s="4"/>
      <c r="J1048" s="4"/>
      <c r="K1048" s="4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 x14ac:dyDescent="0.15">
      <c r="A1049" s="1"/>
      <c r="B1049" s="6"/>
      <c r="C1049" s="2"/>
      <c r="D1049" s="2"/>
      <c r="E1049" s="2"/>
      <c r="F1049" s="3"/>
      <c r="G1049" s="1"/>
      <c r="H1049" s="4"/>
      <c r="I1049" s="4"/>
      <c r="J1049" s="4"/>
      <c r="K1049" s="4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 x14ac:dyDescent="0.15">
      <c r="A1050" s="1"/>
      <c r="B1050" s="6"/>
      <c r="C1050" s="2"/>
      <c r="D1050" s="2"/>
      <c r="E1050" s="2"/>
      <c r="F1050" s="3"/>
      <c r="G1050" s="1"/>
      <c r="H1050" s="4"/>
      <c r="I1050" s="4"/>
      <c r="J1050" s="4"/>
      <c r="K1050" s="4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 x14ac:dyDescent="0.15">
      <c r="A1051" s="1"/>
      <c r="B1051" s="6"/>
      <c r="C1051" s="2"/>
      <c r="D1051" s="2"/>
      <c r="E1051" s="2"/>
      <c r="F1051" s="3"/>
      <c r="G1051" s="1"/>
      <c r="H1051" s="4"/>
      <c r="I1051" s="4"/>
      <c r="J1051" s="4"/>
      <c r="K1051" s="4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 x14ac:dyDescent="0.15">
      <c r="A1052" s="1"/>
      <c r="B1052" s="6"/>
      <c r="C1052" s="2"/>
      <c r="D1052" s="2"/>
      <c r="E1052" s="2"/>
      <c r="F1052" s="3"/>
      <c r="G1052" s="1"/>
      <c r="H1052" s="4"/>
      <c r="I1052" s="4"/>
      <c r="J1052" s="4"/>
      <c r="K1052" s="4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 x14ac:dyDescent="0.15">
      <c r="A1053" s="1"/>
      <c r="B1053" s="6"/>
      <c r="C1053" s="2"/>
      <c r="D1053" s="2"/>
      <c r="E1053" s="2"/>
      <c r="F1053" s="3"/>
      <c r="G1053" s="1"/>
      <c r="H1053" s="4"/>
      <c r="I1053" s="4"/>
      <c r="J1053" s="4"/>
      <c r="K1053" s="4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 x14ac:dyDescent="0.15">
      <c r="A1054" s="1"/>
      <c r="B1054" s="6"/>
      <c r="C1054" s="2"/>
      <c r="D1054" s="2"/>
      <c r="E1054" s="2"/>
      <c r="F1054" s="3"/>
      <c r="G1054" s="1"/>
      <c r="H1054" s="4"/>
      <c r="I1054" s="4"/>
      <c r="J1054" s="4"/>
      <c r="K1054" s="4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 x14ac:dyDescent="0.15">
      <c r="A1055" s="1"/>
      <c r="B1055" s="6"/>
      <c r="C1055" s="2"/>
      <c r="D1055" s="2"/>
      <c r="E1055" s="2"/>
      <c r="F1055" s="3"/>
      <c r="G1055" s="1"/>
      <c r="H1055" s="4"/>
      <c r="I1055" s="4"/>
      <c r="J1055" s="4"/>
      <c r="K1055" s="4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 x14ac:dyDescent="0.15">
      <c r="A1056" s="1"/>
      <c r="B1056" s="6"/>
      <c r="C1056" s="2"/>
      <c r="D1056" s="2"/>
      <c r="E1056" s="2"/>
      <c r="F1056" s="3"/>
      <c r="G1056" s="1"/>
      <c r="H1056" s="4"/>
      <c r="I1056" s="4"/>
      <c r="J1056" s="4"/>
      <c r="K1056" s="4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 x14ac:dyDescent="0.15">
      <c r="A1057" s="1"/>
      <c r="B1057" s="6"/>
      <c r="C1057" s="2"/>
      <c r="D1057" s="2"/>
      <c r="E1057" s="2"/>
      <c r="F1057" s="3"/>
      <c r="G1057" s="1"/>
      <c r="H1057" s="4"/>
      <c r="I1057" s="4"/>
      <c r="J1057" s="4"/>
      <c r="K1057" s="4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 x14ac:dyDescent="0.15">
      <c r="A1058" s="1"/>
      <c r="B1058" s="6"/>
      <c r="C1058" s="2"/>
      <c r="D1058" s="2"/>
      <c r="E1058" s="2"/>
      <c r="F1058" s="3"/>
      <c r="G1058" s="1"/>
      <c r="H1058" s="4"/>
      <c r="I1058" s="4"/>
      <c r="J1058" s="4"/>
      <c r="K1058" s="4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 x14ac:dyDescent="0.15">
      <c r="A1059" s="1"/>
      <c r="B1059" s="6"/>
      <c r="C1059" s="2"/>
      <c r="D1059" s="2"/>
      <c r="E1059" s="2"/>
      <c r="F1059" s="3"/>
      <c r="G1059" s="1"/>
      <c r="H1059" s="4"/>
      <c r="I1059" s="4"/>
      <c r="J1059" s="4"/>
      <c r="K1059" s="4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 x14ac:dyDescent="0.15">
      <c r="A1060" s="1"/>
      <c r="B1060" s="6"/>
      <c r="C1060" s="2"/>
      <c r="D1060" s="2"/>
      <c r="E1060" s="2"/>
      <c r="F1060" s="3"/>
      <c r="G1060" s="1"/>
      <c r="H1060" s="4"/>
      <c r="I1060" s="4"/>
      <c r="J1060" s="4"/>
      <c r="K1060" s="4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 x14ac:dyDescent="0.15">
      <c r="A1061" s="1"/>
      <c r="B1061" s="6"/>
      <c r="C1061" s="2"/>
      <c r="D1061" s="2"/>
      <c r="E1061" s="2"/>
      <c r="F1061" s="3"/>
      <c r="G1061" s="1"/>
      <c r="H1061" s="4"/>
      <c r="I1061" s="4"/>
      <c r="J1061" s="4"/>
      <c r="K1061" s="4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 x14ac:dyDescent="0.15">
      <c r="A1062" s="1"/>
      <c r="B1062" s="6"/>
      <c r="C1062" s="2"/>
      <c r="D1062" s="2"/>
      <c r="E1062" s="2"/>
      <c r="F1062" s="3"/>
      <c r="G1062" s="1"/>
      <c r="H1062" s="4"/>
      <c r="I1062" s="4"/>
      <c r="J1062" s="4"/>
      <c r="K1062" s="4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 x14ac:dyDescent="0.15">
      <c r="A1063" s="1"/>
      <c r="B1063" s="6"/>
      <c r="C1063" s="2"/>
      <c r="D1063" s="2"/>
      <c r="E1063" s="2"/>
      <c r="F1063" s="3"/>
      <c r="G1063" s="1"/>
      <c r="H1063" s="4"/>
      <c r="I1063" s="4"/>
      <c r="J1063" s="4"/>
      <c r="K1063" s="4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 x14ac:dyDescent="0.15">
      <c r="A1064" s="1"/>
      <c r="B1064" s="6"/>
      <c r="C1064" s="2"/>
      <c r="D1064" s="2"/>
      <c r="E1064" s="2"/>
      <c r="F1064" s="3"/>
      <c r="G1064" s="1"/>
      <c r="H1064" s="4"/>
      <c r="I1064" s="4"/>
      <c r="J1064" s="4"/>
      <c r="K1064" s="4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 x14ac:dyDescent="0.15">
      <c r="A1065" s="1"/>
      <c r="B1065" s="6"/>
      <c r="C1065" s="2"/>
      <c r="D1065" s="2"/>
      <c r="E1065" s="2"/>
      <c r="F1065" s="3"/>
      <c r="G1065" s="1"/>
      <c r="H1065" s="4"/>
      <c r="I1065" s="4"/>
      <c r="J1065" s="4"/>
      <c r="K1065" s="4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 x14ac:dyDescent="0.15">
      <c r="A1066" s="1"/>
      <c r="B1066" s="6"/>
      <c r="C1066" s="2"/>
      <c r="D1066" s="2"/>
      <c r="E1066" s="2"/>
      <c r="F1066" s="3"/>
      <c r="G1066" s="1"/>
      <c r="H1066" s="4"/>
      <c r="I1066" s="4"/>
      <c r="J1066" s="4"/>
      <c r="K1066" s="4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 x14ac:dyDescent="0.15">
      <c r="A1067" s="1"/>
      <c r="B1067" s="6"/>
      <c r="C1067" s="2"/>
      <c r="D1067" s="2"/>
      <c r="E1067" s="2"/>
      <c r="F1067" s="3"/>
      <c r="G1067" s="1"/>
      <c r="H1067" s="4"/>
      <c r="I1067" s="4"/>
      <c r="J1067" s="4"/>
      <c r="K1067" s="4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 x14ac:dyDescent="0.15">
      <c r="A1068" s="1"/>
      <c r="B1068" s="6"/>
      <c r="C1068" s="2"/>
      <c r="D1068" s="2"/>
      <c r="E1068" s="2"/>
      <c r="F1068" s="3"/>
      <c r="G1068" s="1"/>
      <c r="H1068" s="4"/>
      <c r="I1068" s="4"/>
      <c r="J1068" s="4"/>
      <c r="K1068" s="4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.75" customHeight="1" x14ac:dyDescent="0.15">
      <c r="A1069" s="1"/>
      <c r="B1069" s="6"/>
      <c r="C1069" s="2"/>
      <c r="D1069" s="2"/>
      <c r="E1069" s="2"/>
      <c r="F1069" s="3"/>
      <c r="G1069" s="1"/>
      <c r="H1069" s="4"/>
      <c r="I1069" s="4"/>
      <c r="J1069" s="4"/>
      <c r="K1069" s="4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.75" customHeight="1" x14ac:dyDescent="0.15">
      <c r="A1070" s="1"/>
      <c r="B1070" s="6"/>
      <c r="C1070" s="2"/>
      <c r="D1070" s="2"/>
      <c r="E1070" s="2"/>
      <c r="F1070" s="3"/>
      <c r="G1070" s="1"/>
      <c r="H1070" s="4"/>
      <c r="I1070" s="4"/>
      <c r="J1070" s="4"/>
      <c r="K1070" s="4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.75" customHeight="1" x14ac:dyDescent="0.15">
      <c r="A1071" s="1"/>
      <c r="B1071" s="6"/>
      <c r="C1071" s="2"/>
      <c r="D1071" s="2"/>
      <c r="E1071" s="2"/>
      <c r="F1071" s="3"/>
      <c r="G1071" s="1"/>
      <c r="H1071" s="4"/>
      <c r="I1071" s="4"/>
      <c r="J1071" s="4"/>
      <c r="K1071" s="4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.75" customHeight="1" x14ac:dyDescent="0.15">
      <c r="A1072" s="1"/>
      <c r="B1072" s="6"/>
      <c r="C1072" s="2"/>
      <c r="D1072" s="2"/>
      <c r="E1072" s="2"/>
      <c r="F1072" s="3"/>
      <c r="G1072" s="1"/>
      <c r="H1072" s="4"/>
      <c r="I1072" s="4"/>
      <c r="J1072" s="4"/>
      <c r="K1072" s="4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</sheetData>
  <mergeCells count="334">
    <mergeCell ref="B62:C62"/>
    <mergeCell ref="B63:C63"/>
    <mergeCell ref="B64:C64"/>
    <mergeCell ref="B65:C65"/>
    <mergeCell ref="B31:C31"/>
    <mergeCell ref="B36:C36"/>
    <mergeCell ref="B38:C38"/>
    <mergeCell ref="J63:K63"/>
    <mergeCell ref="F64:G64"/>
    <mergeCell ref="H64:I64"/>
    <mergeCell ref="J64:K64"/>
    <mergeCell ref="F65:G65"/>
    <mergeCell ref="H65:I65"/>
    <mergeCell ref="J65:K65"/>
    <mergeCell ref="J34:K34"/>
    <mergeCell ref="F36:G36"/>
    <mergeCell ref="H36:I36"/>
    <mergeCell ref="J36:K36"/>
    <mergeCell ref="F37:G37"/>
    <mergeCell ref="H37:I37"/>
    <mergeCell ref="J37:K37"/>
    <mergeCell ref="B73:C73"/>
    <mergeCell ref="F73:G73"/>
    <mergeCell ref="H73:I73"/>
    <mergeCell ref="J73:K73"/>
    <mergeCell ref="B74:C74"/>
    <mergeCell ref="F74:G74"/>
    <mergeCell ref="H74:I74"/>
    <mergeCell ref="J74:K74"/>
    <mergeCell ref="B69:C69"/>
    <mergeCell ref="F69:G69"/>
    <mergeCell ref="H69:I69"/>
    <mergeCell ref="J69:K69"/>
    <mergeCell ref="B70:C70"/>
    <mergeCell ref="F70:G70"/>
    <mergeCell ref="H70:I70"/>
    <mergeCell ref="J70:K70"/>
    <mergeCell ref="B71:C71"/>
    <mergeCell ref="F71:G71"/>
    <mergeCell ref="H71:I71"/>
    <mergeCell ref="J71:K71"/>
    <mergeCell ref="B72:C72"/>
    <mergeCell ref="F72:G72"/>
    <mergeCell ref="H72:I72"/>
    <mergeCell ref="J72:K72"/>
    <mergeCell ref="B75:C75"/>
    <mergeCell ref="F75:G75"/>
    <mergeCell ref="H75:I75"/>
    <mergeCell ref="J75:K75"/>
    <mergeCell ref="B76:C76"/>
    <mergeCell ref="F76:G76"/>
    <mergeCell ref="H76:I76"/>
    <mergeCell ref="J76:K76"/>
    <mergeCell ref="B81:C81"/>
    <mergeCell ref="F81:G81"/>
    <mergeCell ref="H81:I81"/>
    <mergeCell ref="J81:K81"/>
    <mergeCell ref="B77:C77"/>
    <mergeCell ref="B78:C78"/>
    <mergeCell ref="B79:C79"/>
    <mergeCell ref="B80:C80"/>
    <mergeCell ref="F77:G77"/>
    <mergeCell ref="H77:I77"/>
    <mergeCell ref="J77:K77"/>
    <mergeCell ref="F78:G78"/>
    <mergeCell ref="H78:I78"/>
    <mergeCell ref="J78:K78"/>
    <mergeCell ref="F79:G79"/>
    <mergeCell ref="H79:I79"/>
    <mergeCell ref="J66:K66"/>
    <mergeCell ref="B67:C67"/>
    <mergeCell ref="F67:G67"/>
    <mergeCell ref="H67:I67"/>
    <mergeCell ref="J67:K67"/>
    <mergeCell ref="B68:C68"/>
    <mergeCell ref="F68:G68"/>
    <mergeCell ref="H68:I68"/>
    <mergeCell ref="J68:K68"/>
    <mergeCell ref="J22:K22"/>
    <mergeCell ref="F23:G23"/>
    <mergeCell ref="J23:K23"/>
    <mergeCell ref="F24:G24"/>
    <mergeCell ref="H24:I24"/>
    <mergeCell ref="J24:K24"/>
    <mergeCell ref="F39:G39"/>
    <mergeCell ref="H39:I39"/>
    <mergeCell ref="J39:K39"/>
    <mergeCell ref="J35:K35"/>
    <mergeCell ref="F30:G30"/>
    <mergeCell ref="H30:I30"/>
    <mergeCell ref="J30:K30"/>
    <mergeCell ref="F32:G32"/>
    <mergeCell ref="H32:I32"/>
    <mergeCell ref="J32:K32"/>
    <mergeCell ref="F31:G31"/>
    <mergeCell ref="H31:I31"/>
    <mergeCell ref="J31:K31"/>
    <mergeCell ref="J33:K33"/>
    <mergeCell ref="B83:C83"/>
    <mergeCell ref="B85:C85"/>
    <mergeCell ref="B87:C87"/>
    <mergeCell ref="B84:C84"/>
    <mergeCell ref="F84:G84"/>
    <mergeCell ref="J25:K25"/>
    <mergeCell ref="F26:G26"/>
    <mergeCell ref="H26:I26"/>
    <mergeCell ref="J26:K26"/>
    <mergeCell ref="F27:G27"/>
    <mergeCell ref="H27:I27"/>
    <mergeCell ref="J27:K27"/>
    <mergeCell ref="B30:C30"/>
    <mergeCell ref="B32:C32"/>
    <mergeCell ref="B33:C33"/>
    <mergeCell ref="A82:K82"/>
    <mergeCell ref="H84:I84"/>
    <mergeCell ref="J84:K84"/>
    <mergeCell ref="B86:C86"/>
    <mergeCell ref="F86:G86"/>
    <mergeCell ref="H86:I86"/>
    <mergeCell ref="B66:C66"/>
    <mergeCell ref="F66:G66"/>
    <mergeCell ref="H66:I66"/>
    <mergeCell ref="F90:G90"/>
    <mergeCell ref="H90:I90"/>
    <mergeCell ref="J90:K90"/>
    <mergeCell ref="J86:K86"/>
    <mergeCell ref="B88:C88"/>
    <mergeCell ref="F88:G88"/>
    <mergeCell ref="H88:I88"/>
    <mergeCell ref="J88:K88"/>
    <mergeCell ref="J89:K89"/>
    <mergeCell ref="B89:C89"/>
    <mergeCell ref="F89:G89"/>
    <mergeCell ref="H89:I89"/>
    <mergeCell ref="F83:G83"/>
    <mergeCell ref="H83:I83"/>
    <mergeCell ref="J83:K83"/>
    <mergeCell ref="F85:G85"/>
    <mergeCell ref="H85:I85"/>
    <mergeCell ref="J85:K85"/>
    <mergeCell ref="F87:G87"/>
    <mergeCell ref="H87:I87"/>
    <mergeCell ref="J87:K87"/>
    <mergeCell ref="H49:I49"/>
    <mergeCell ref="J49:K49"/>
    <mergeCell ref="F50:G50"/>
    <mergeCell ref="H50:I50"/>
    <mergeCell ref="J50:K50"/>
    <mergeCell ref="F55:G55"/>
    <mergeCell ref="H55:I55"/>
    <mergeCell ref="J55:K55"/>
    <mergeCell ref="F56:G56"/>
    <mergeCell ref="J52:K52"/>
    <mergeCell ref="B34:C34"/>
    <mergeCell ref="B44:C44"/>
    <mergeCell ref="B37:C37"/>
    <mergeCell ref="B39:C39"/>
    <mergeCell ref="B48:C48"/>
    <mergeCell ref="B49:C49"/>
    <mergeCell ref="F33:G33"/>
    <mergeCell ref="H33:I33"/>
    <mergeCell ref="F41:G41"/>
    <mergeCell ref="H41:I41"/>
    <mergeCell ref="F49:G49"/>
    <mergeCell ref="A42:K42"/>
    <mergeCell ref="B43:C43"/>
    <mergeCell ref="B45:C45"/>
    <mergeCell ref="B47:C47"/>
    <mergeCell ref="F43:G43"/>
    <mergeCell ref="H43:I43"/>
    <mergeCell ref="J43:K43"/>
    <mergeCell ref="F45:G45"/>
    <mergeCell ref="H45:I45"/>
    <mergeCell ref="J45:K45"/>
    <mergeCell ref="F47:G47"/>
    <mergeCell ref="H47:I47"/>
    <mergeCell ref="J47:K47"/>
    <mergeCell ref="B40:C40"/>
    <mergeCell ref="F48:G48"/>
    <mergeCell ref="H48:I48"/>
    <mergeCell ref="J48:K48"/>
    <mergeCell ref="F44:G44"/>
    <mergeCell ref="H44:I44"/>
    <mergeCell ref="J44:K44"/>
    <mergeCell ref="F46:G46"/>
    <mergeCell ref="H46:I46"/>
    <mergeCell ref="J46:K46"/>
    <mergeCell ref="B41:C41"/>
    <mergeCell ref="F40:G40"/>
    <mergeCell ref="H40:I40"/>
    <mergeCell ref="J40:K40"/>
    <mergeCell ref="F22:G22"/>
    <mergeCell ref="H22:I22"/>
    <mergeCell ref="F25:G25"/>
    <mergeCell ref="H25:I25"/>
    <mergeCell ref="F28:G28"/>
    <mergeCell ref="H28:I28"/>
    <mergeCell ref="B23:C23"/>
    <mergeCell ref="B24:C24"/>
    <mergeCell ref="B26:C26"/>
    <mergeCell ref="B25:C25"/>
    <mergeCell ref="B27:C27"/>
    <mergeCell ref="B22:C22"/>
    <mergeCell ref="H23:I23"/>
    <mergeCell ref="B93:C93"/>
    <mergeCell ref="B94:C94"/>
    <mergeCell ref="B95:C95"/>
    <mergeCell ref="H104:L104"/>
    <mergeCell ref="H93:K93"/>
    <mergeCell ref="H95:K95"/>
    <mergeCell ref="H94:K94"/>
    <mergeCell ref="D98:G99"/>
    <mergeCell ref="B28:C28"/>
    <mergeCell ref="B29:C29"/>
    <mergeCell ref="J28:K28"/>
    <mergeCell ref="F29:G29"/>
    <mergeCell ref="H29:I29"/>
    <mergeCell ref="J29:K29"/>
    <mergeCell ref="B35:C35"/>
    <mergeCell ref="F35:G35"/>
    <mergeCell ref="H35:I35"/>
    <mergeCell ref="H34:I34"/>
    <mergeCell ref="J41:K41"/>
    <mergeCell ref="F34:G34"/>
    <mergeCell ref="B46:C46"/>
    <mergeCell ref="F38:G38"/>
    <mergeCell ref="H38:I38"/>
    <mergeCell ref="J38:K38"/>
    <mergeCell ref="A105:L105"/>
    <mergeCell ref="D100:G100"/>
    <mergeCell ref="A102:C102"/>
    <mergeCell ref="D102:G102"/>
    <mergeCell ref="H102:L102"/>
    <mergeCell ref="A103:C103"/>
    <mergeCell ref="D103:G103"/>
    <mergeCell ref="H103:L103"/>
    <mergeCell ref="A104:C104"/>
    <mergeCell ref="D104:G104"/>
    <mergeCell ref="B11:C11"/>
    <mergeCell ref="F11:G11"/>
    <mergeCell ref="A1:C4"/>
    <mergeCell ref="D1:I4"/>
    <mergeCell ref="A9:K9"/>
    <mergeCell ref="J1:L1"/>
    <mergeCell ref="J2:L2"/>
    <mergeCell ref="J3:L3"/>
    <mergeCell ref="J4:L4"/>
    <mergeCell ref="A8:K8"/>
    <mergeCell ref="J11:K11"/>
    <mergeCell ref="H11:I11"/>
    <mergeCell ref="T17:U17"/>
    <mergeCell ref="V17:W17"/>
    <mergeCell ref="A12:K12"/>
    <mergeCell ref="B14:C14"/>
    <mergeCell ref="B15:C15"/>
    <mergeCell ref="B16:C16"/>
    <mergeCell ref="B17:C17"/>
    <mergeCell ref="J14:K14"/>
    <mergeCell ref="J15:K15"/>
    <mergeCell ref="J16:K16"/>
    <mergeCell ref="J17:K17"/>
    <mergeCell ref="H14:I14"/>
    <mergeCell ref="F15:G15"/>
    <mergeCell ref="H15:I15"/>
    <mergeCell ref="F16:G16"/>
    <mergeCell ref="H16:I16"/>
    <mergeCell ref="F17:G17"/>
    <mergeCell ref="H17:I17"/>
    <mergeCell ref="B13:C13"/>
    <mergeCell ref="F13:G13"/>
    <mergeCell ref="H13:I13"/>
    <mergeCell ref="J13:K13"/>
    <mergeCell ref="J18:K18"/>
    <mergeCell ref="J19:K19"/>
    <mergeCell ref="A21:K21"/>
    <mergeCell ref="B18:C18"/>
    <mergeCell ref="B19:C19"/>
    <mergeCell ref="F14:G14"/>
    <mergeCell ref="F18:G18"/>
    <mergeCell ref="H18:I18"/>
    <mergeCell ref="F19:G19"/>
    <mergeCell ref="H19:I19"/>
    <mergeCell ref="B20:C20"/>
    <mergeCell ref="F20:G20"/>
    <mergeCell ref="H20:I20"/>
    <mergeCell ref="J20:K20"/>
    <mergeCell ref="B51:L51"/>
    <mergeCell ref="B52:C52"/>
    <mergeCell ref="F52:G52"/>
    <mergeCell ref="H52:I52"/>
    <mergeCell ref="B50:C50"/>
    <mergeCell ref="B59:C59"/>
    <mergeCell ref="F59:G59"/>
    <mergeCell ref="H59:I59"/>
    <mergeCell ref="J59:K59"/>
    <mergeCell ref="H56:I56"/>
    <mergeCell ref="J56:K56"/>
    <mergeCell ref="F57:G57"/>
    <mergeCell ref="H57:I57"/>
    <mergeCell ref="J57:K57"/>
    <mergeCell ref="B58:C58"/>
    <mergeCell ref="F58:G58"/>
    <mergeCell ref="H58:I58"/>
    <mergeCell ref="J58:K58"/>
    <mergeCell ref="B54:C54"/>
    <mergeCell ref="B56:C56"/>
    <mergeCell ref="B55:C55"/>
    <mergeCell ref="B57:C57"/>
    <mergeCell ref="F54:G54"/>
    <mergeCell ref="H54:I54"/>
    <mergeCell ref="J79:K79"/>
    <mergeCell ref="F80:G80"/>
    <mergeCell ref="H80:I80"/>
    <mergeCell ref="J80:K80"/>
    <mergeCell ref="B91:C91"/>
    <mergeCell ref="F91:G91"/>
    <mergeCell ref="H91:I91"/>
    <mergeCell ref="J91:K91"/>
    <mergeCell ref="B53:C53"/>
    <mergeCell ref="F53:G53"/>
    <mergeCell ref="H53:I53"/>
    <mergeCell ref="J53:K53"/>
    <mergeCell ref="A61:K61"/>
    <mergeCell ref="B60:C60"/>
    <mergeCell ref="F60:G60"/>
    <mergeCell ref="H60:I60"/>
    <mergeCell ref="J60:K60"/>
    <mergeCell ref="J54:K54"/>
    <mergeCell ref="F62:G62"/>
    <mergeCell ref="H62:I62"/>
    <mergeCell ref="J62:K62"/>
    <mergeCell ref="F63:G63"/>
    <mergeCell ref="H63:I63"/>
    <mergeCell ref="B90:C90"/>
  </mergeCells>
  <printOptions horizontalCentered="1"/>
  <pageMargins left="0.6692913385826772" right="0.6692913385826772" top="0.56999999999999995" bottom="0.78740157480314965" header="0" footer="0"/>
  <pageSetup orientation="landscape"/>
  <rowBreaks count="1" manualBreakCount="1">
    <brk id="10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Carolina Chacón </cp:lastModifiedBy>
  <dcterms:created xsi:type="dcterms:W3CDTF">2003-08-08T13:05:40Z</dcterms:created>
  <dcterms:modified xsi:type="dcterms:W3CDTF">2025-12-22T20:50:45Z</dcterms:modified>
</cp:coreProperties>
</file>