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827D06C3-1332-411D-82E3-208786073209}" xr6:coauthVersionLast="47" xr6:coauthVersionMax="47" xr10:uidLastSave="{00000000-0000-0000-0000-000000000000}"/>
  <bookViews>
    <workbookView xWindow="-108" yWindow="-108" windowWidth="23256" windowHeight="13896" xr2:uid="{567109AD-F5A7-418D-A6BC-31F9B941FD20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1" l="1"/>
  <c r="O34" i="1" s="1"/>
  <c r="P34" i="1" s="1"/>
  <c r="M34" i="1"/>
  <c r="N23" i="1"/>
  <c r="O23" i="1" s="1"/>
  <c r="P23" i="1" s="1"/>
  <c r="M23" i="1"/>
  <c r="N22" i="1"/>
  <c r="O22" i="1" s="1"/>
  <c r="P22" i="1" s="1"/>
  <c r="M22" i="1"/>
  <c r="N21" i="1"/>
  <c r="O21" i="1" s="1"/>
  <c r="P21" i="1" s="1"/>
  <c r="N14" i="1"/>
  <c r="M14" i="1"/>
  <c r="N35" i="1" l="1"/>
  <c r="D38" i="1" s="1"/>
  <c r="O14" i="1"/>
  <c r="M35" i="1"/>
  <c r="D37" i="1" s="1"/>
  <c r="O35" i="1" l="1"/>
  <c r="P14" i="1"/>
  <c r="P35" i="1" s="1"/>
  <c r="D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2" authorId="0" shapeId="0" xr:uid="{5B551F0B-732C-42E9-82F3-64A7DBB5E850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<sst xmlns="http://schemas.openxmlformats.org/spreadsheetml/2006/main" count="131" uniqueCount="102">
  <si>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</si>
  <si>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</si>
  <si>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</si>
  <si>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</si>
  <si>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</si>
  <si>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</si>
  <si>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</si>
  <si>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</si>
  <si>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</si>
  <si>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</si>
  <si>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</si>
  <si>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</si>
  <si>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</si>
  <si>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</si>
  <si>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</si>
  <si>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</si>
  <si>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</si>
  <si>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</si>
  <si>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</si>
  <si>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</si>
  <si>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</si>
  <si>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</si>
  <si>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</si>
  <si>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</si>
  <si>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</si>
  <si>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</si>
  <si>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</si>
  <si>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</si>
  <si>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</si>
  <si>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</si>
  <si>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</si>
  <si>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</si>
  <si>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</si>
  <si>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</si>
  <si>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</si>
  <si>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</si>
  <si>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</si>
  <si>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</si>
  <si>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Contratar el apoyo técnico, operativo, logístico y académico requerido para coadyuvar a la Universidad Colegio Mayor de Cundinamarca en la ejecución del Contrato No. 001-027-2026, suscrito con la Agencia Logística de las Fuerzas Militares, mediante la organización, acompañamiento y soporte complementario necesario para el desarrollo de las jornadas de capacitación y demás actividades asociadas al cumplimiento del objeto contractual principal.</t>
  </si>
  <si>
    <t>UND. MEDIDA</t>
  </si>
  <si>
    <t>Hora Cátedra</t>
  </si>
  <si>
    <t>GENERALIDADES PARTICULARES</t>
  </si>
  <si>
    <t>1. Docencia especializada</t>
  </si>
  <si>
    <t xml:space="preserve">Prestación de servicios de docencia especializada para el desarrollo de los 16 módulos del Plan Institucional de Capacitación (PIC), impartidos por profesionales con título de posgrado y experiencia mínima de dos (2) años. Incluye preparación de fichas técnicas, clases, material pedagógico original, memorias, desarrollo de evaluaciones de entrada y salida y ejecución de sesiones presenciales y/o virtuales e informes de gestión académica (Ver cuadro Anexo -Anexo Perfil Docentes-).
Hora cátedra
Para un total de 218 horas	
</t>
  </si>
  <si>
    <t>PERFIL PROFESIONAL</t>
  </si>
  <si>
    <t>Profesional en Administración Pública, Administración de Empresas, Derecho, Psicología o áreas afines, con posgrado en Gerencia Pública, Alta Dirección, Gestión de la Calidad, Gestión Humana o Servicio Público. Experiencia mínima de dos (2) años en atención al ciudadano, implementación de políticas de servicio al ciudadano, PQRS o mejora de la experiencia del usuario en entidades públicas. Experiencia en procesos de formación institucional.</t>
  </si>
  <si>
    <t>Profesional en Psicología, Administración de Empresas, Ingeniería Industrial o afines, con posgrado en Gestión del Talento Humano, Desarrollo Organizacional, Coaching o Liderazgo. Experiencia mínima de dos (2) años en fortalecimiento de equipos de trabajo, habilidades colaborativas, comunicación organizacional y cultura institucional, preferiblemente en el sector público.</t>
  </si>
  <si>
    <t>Profesional en Ingeniería de Sistemas, Estadística, Matemáticas, Ingeniería Industrial o afines, con posgrado en Ciencia de Datos, Proyectos Informativos, Big Data, Analítica Avanzada o Transformación Digital. Experiencia mínima de dos (2) años en análisis de datos y uso de información para apoyo a la toma de decisiones organizacionales.</t>
  </si>
  <si>
    <t>Profesional en Ingeniería de Sistemas, Administración de Empresas, Ingeniería Industrial o afines, con posgrado en Educación, TIC, Proyectos Informativos, Informática Aplicada o Gestión Tecnológica. Experiencia mínima de dos (2) años como formador en herramientas ofimáticas y colaborativas, aplicadas a la gestión administrativa pública.</t>
  </si>
  <si>
    <t>Sistemas, Ingeniería Electrónica o Ingeniería Industrial, con posgrado en Automatización, Proyectos Informativos, Inteligencia Artificial, Ciencia de Datos o Transformación Digital. Experiencia mínima de dos (2) años en automatización de procesos, modernización institucional y uso estratégico de tecnologías emergentes.</t>
  </si>
  <si>
    <t>Profesional en Derecho, Psicología o Ciencias Sociales, con posgrado en Planeación, Evaluación de Políticas Públicas, Desarrollo Organizacional o Gestión Humana. Experiencia mínima de dos (2) años en aplicación normativa de los principios de la función pública, integridad, imparcialidad, legalidad y transparencia.</t>
  </si>
  <si>
    <t>Profesional en Ingeniería, Economía, Administración, Educación, Derecho, Psicología o Ciencias Sociales. Experiencia mínima de dos (2) años en análisis de problemas, toma de decisiones estratégicas y pensamiento crítico aplicado al sector público.</t>
  </si>
  <si>
    <t>Hora catedra</t>
  </si>
  <si>
    <t>Cantidad</t>
  </si>
  <si>
    <t>Capacitación
Presencial /Virtual</t>
  </si>
  <si>
    <t>Curso
Presencial /Virtual</t>
  </si>
  <si>
    <t>Taller
Presencial /Virtual</t>
  </si>
  <si>
    <t>Profesional en Archivística, Bibliotecología, Administración de Empresas o Derecho, con posgrado en Gestión Documental, Archivística o Gestión de la Información. Experiencia mínima de dos (2) años en implementación de Programas de Gestión Documental, normativa archivística y lineamientos del Archivo General de la Nación.</t>
  </si>
  <si>
    <t xml:space="preserve">Profesional en Psicología, Administración de Empresas o Ingeniería Industrial, con posgrado en Gestión del Talento Humano, Analítica de Datos o Gestión Estratégica. Experiencia mínima de dos (2) años en modelos de competencias laborales, análisis de información de talento humano y gestión del empleo público.
</t>
  </si>
  <si>
    <t>Profesional en Derecho, con posgrado en Derecho Disciplinario, Derecho Administrativo o Derecho Público. Experiencia mínima de dos (2) años en el ejercicio profesional o académico en materia disciplinaria, con dominio del Código General Disciplinario y jurisprudencia vigente.</t>
  </si>
  <si>
    <t>Profesional en Derecho, con posgrado en Derecho Administrativo, Derecho Público, Resolución de Conflictos o Contratación Estatal. Experiencia mínima de dos (2) años en defensa jurídica del Estado, negociación, conciliación y aplicación de tecnologías jurídicas (legaltech).</t>
  </si>
  <si>
    <t>Profesional en Derecho, con posgrado en Mecanismos Alternativos de Solución de Conflictos, Derecho Procesal o Derecho Administrativo. Experiencia mínima de dos (2) años en conciliación, resolución de conflictos laborales y funcionamiento de comités de convivencia laboral.</t>
  </si>
  <si>
    <t>Charla Presencial Virtual</t>
  </si>
  <si>
    <t>Hora Catedra</t>
  </si>
  <si>
    <t>Profesional en Derecho, Administración Pública o Psicología, con posgrado en Derecho Laboral, Derecho Administrativo o Gestión del Talento Humano. Experiencia mínima de dos (2) años en carrera administrativa, empleo público y normatividad de personal.</t>
  </si>
  <si>
    <t>Profesional en Administración de Empresas, Ingeniería Industrial o Contaduría Pública, con posgrado en Logística, Gestión de Inventarios, Finanzas Públicas o Administración Pública. Experiencia mínima de dos (2) años en administración de bienes, activos e inventarios del Estado.</t>
  </si>
  <si>
    <r>
      <t>1,14</t>
    </r>
    <r>
      <rPr>
        <b/>
        <sz val="11"/>
        <color theme="1"/>
        <rFont val="Calibri"/>
        <family val="2"/>
      </rPr>
      <t>ACTUALIZACIÓN DE GESTIÓN DE INVENTARIO</t>
    </r>
    <r>
      <rPr>
        <sz val="11"/>
        <color theme="1"/>
        <rFont val="Calibri"/>
        <family val="2"/>
      </rPr>
      <t>,Este curso permitirá diseñar e implementar estrategias efectivas de gestión de inventarios, utilizando conocimientos avanzados sobre los principios, modelos y tecnologías relacionadas con la gestión eficiente de inventarios.</t>
    </r>
  </si>
  <si>
    <r>
      <t>1,15</t>
    </r>
    <r>
      <rPr>
        <b/>
        <sz val="12"/>
        <color theme="1"/>
        <rFont val="Calibri"/>
        <family val="2"/>
      </rPr>
      <t>GOBIERNO EN ACTIVACIÓN ECONÓMICA – GESTIÓN DE PROYECTOS ( DIRECTIVOS</t>
    </r>
    <r>
      <rPr>
        <sz val="12"/>
        <color theme="1"/>
        <rFont val="Calibri"/>
        <family val="2"/>
      </rPr>
      <t>)Se enfoca en capacitar líderes para planificar, ejecutar y financiar proyectos públicos y de desarrollo, integrando aspectos de gobernanza, financiamiento sostenible y evaluación de impacto</t>
    </r>
  </si>
  <si>
    <t>Profesional en Ingeniería, Economía, Contaduría, Administración de Empresas o Ciencias Sociales, con posgrado en Gerencia de Proyectos, Gerencia Estratégica, Proyectos Informativos, Gestión Pública o Planeación del Desarrollo. Experiencia mínima de dos (2) años en formulación, gestión y evaluación de proyectos públicos y liderazgo directivo.</t>
  </si>
  <si>
    <r>
      <t>1,16</t>
    </r>
    <r>
      <rPr>
        <b/>
        <sz val="11"/>
        <color theme="1"/>
        <rFont val="Calibri"/>
        <family val="2"/>
      </rPr>
      <t>CURSO VIRTUAL MODELO ESTÁNDAR MECI Y ESQUEMAS DE LÍNEA DE DEFENSA MECI</t>
    </r>
  </si>
  <si>
    <t>Profesional en Administración Pública, Contaduría, Ingeniería Industrial o afines, con posgrado en Control Interno, Calidad, Auditoría, Gestión de Riesgos o Gestión Pública. Experiencia mínima de dos (2) años en implementación y evaluación del MECI y modelos de líneas de defensa.</t>
  </si>
  <si>
    <t>Modalidad</t>
  </si>
  <si>
    <r>
      <t xml:space="preserve">1.1. </t>
    </r>
    <r>
      <rPr>
        <b/>
        <sz val="12"/>
        <color theme="1"/>
        <rFont val="Calibri"/>
        <family val="2"/>
      </rPr>
      <t>SERVICIO AL CIUDADANO</t>
    </r>
    <r>
      <rPr>
        <sz val="12"/>
        <color theme="1"/>
        <rFont val="Calibri"/>
        <family val="2"/>
      </rPr>
      <t>:Capacitar servidores públicos en servicio al ciudadano implica enseñar principios (respeto, imparcialidad, integridad), herramientas (guías de trámites, sistemas de información, encuestas) y protocolos (manejo de la calma, escucha activa, atención- preferencial, dar soluciones).  No. de funcionarios 20
Profesional en Administración Pública, Administración de Empresas, Derecho, Psicología o áreas afines, con posgrado en Gerencia Pública, Alta Dirección, Gestión de la Calidad, Gestión Humana o Servicio Público. Experiencia mínima de dos (2) años en atención al ciudadano, implementación de políticas de servicio al ciudadano, PQRS o mejora de la experiencia del usuario en entidades públicas. Experiencia en procesos de formación institucional.</t>
    </r>
  </si>
  <si>
    <r>
      <t>1,2,</t>
    </r>
    <r>
      <rPr>
        <b/>
        <sz val="12"/>
        <color theme="1"/>
        <rFont val="Calibri"/>
        <family val="2"/>
      </rPr>
      <t xml:space="preserve"> CREACIÓN EN EQUIPO,
</t>
    </r>
    <r>
      <rPr>
        <sz val="12"/>
        <color theme="1"/>
        <rFont val="Calibri"/>
        <family val="2"/>
      </rPr>
      <t>El curso de creación en equipo tiene el propósito de mejorar la productividad y el logro de los objetivos organizacionales. Permite además crear un | ambiente sano de trabajo con base en la apertura,
cooperación y respeto.</t>
    </r>
  </si>
  <si>
    <r>
      <t xml:space="preserve">1,3, </t>
    </r>
    <r>
      <rPr>
        <b/>
        <sz val="12"/>
        <color theme="1"/>
        <rFont val="Calibri"/>
        <family val="2"/>
        <scheme val="minor"/>
      </rPr>
      <t xml:space="preserve">BIG DATA </t>
    </r>
    <r>
      <rPr>
        <sz val="12"/>
        <color theme="1"/>
        <rFont val="Calibri"/>
        <family val="2"/>
        <scheme val="minor"/>
      </rPr>
      <t>,Proporcionar a los funcionarios una capacitación que les permita establecer soluciones de vanguardia y desarrollos tecnológicos en los diferentes campos.</t>
    </r>
  </si>
  <si>
    <r>
      <t>1,4</t>
    </r>
    <r>
      <rPr>
        <b/>
        <sz val="12"/>
        <color theme="1"/>
        <rFont val="Calibri"/>
        <family val="2"/>
      </rPr>
      <t xml:space="preserve">, HERRAMIENTAS OFIMATICAS </t>
    </r>
    <r>
      <rPr>
        <sz val="12"/>
        <color theme="1"/>
        <rFont val="Calibri"/>
        <family val="2"/>
      </rPr>
      <t>Desarrollar habilidades para manejar software de productividad (Word, Excel, PowerPoint, etc.), optimizar tareas administrativas y profesionales, mejorar la productividad y eficiencia, y poder gestionar información y crear documentos, presentaciones y análisis de datos de forma eficaz.</t>
    </r>
  </si>
  <si>
    <r>
      <t>1</t>
    </r>
    <r>
      <rPr>
        <b/>
        <sz val="12"/>
        <color theme="1"/>
        <rFont val="Calibri"/>
        <family val="2"/>
        <scheme val="minor"/>
      </rPr>
      <t xml:space="preserve">,5, AUTOMATIZACION DE PROCESOS E INTELIGENCIA ARTIFICIAL. </t>
    </r>
    <r>
      <rPr>
        <sz val="12"/>
        <color theme="1"/>
        <rFont val="Calibri"/>
        <family val="2"/>
        <scheme val="minor"/>
      </rPr>
      <t>Comprender cómo la inteligencia artificial mejora la eficiencia operativa en las empresas</t>
    </r>
  </si>
  <si>
    <r>
      <t>1,6</t>
    </r>
    <r>
      <rPr>
        <b/>
        <sz val="12"/>
        <color theme="1"/>
        <rFont val="Calibri"/>
        <family val="2"/>
      </rPr>
      <t xml:space="preserve">PRINCIPIOS DE LA FUNCIÓN PÚBLICA, POLÍTICA DE INTEGRIDAD, VALORES DEL SERVICIO PÚBLICO, IMPARCIALIDAD Y LEGALIDAD. </t>
    </r>
    <r>
      <rPr>
        <sz val="12"/>
        <color theme="1"/>
        <rFont val="Calibri"/>
        <family val="2"/>
      </rPr>
      <t>profundizar en la ética, la legalidad y los valores constitucionales (Mérito, transparencia, imparcialidad) para servidores públicos, buscando generar un servicio más integro y eficiente.</t>
    </r>
  </si>
  <si>
    <r>
      <t xml:space="preserve">1,7 </t>
    </r>
    <r>
      <rPr>
        <b/>
        <sz val="12"/>
        <color theme="1"/>
        <rFont val="Calibri"/>
        <family val="2"/>
      </rPr>
      <t>PENSAMIENTO ANALÍTICO Y CRÍTICO,</t>
    </r>
    <r>
      <rPr>
        <sz val="12"/>
        <color theme="1"/>
        <rFont val="Calibri"/>
        <family val="2"/>
      </rPr>
      <t>Que los funcionarios adquieran un mayor conocimiento de sus emociones y la forma en que se vinculan pudiendo mejorar actitudes y habilidades W (técnicas) desde la propia reflexión para aprender a formular objetivos de forma eficiente.</t>
    </r>
  </si>
  <si>
    <r>
      <rPr>
        <b/>
        <sz val="12"/>
        <color theme="1"/>
        <rFont val="Calibri"/>
        <family val="2"/>
      </rPr>
      <t>1,8, GESTIÓN DOCUMENTA</t>
    </r>
    <r>
      <rPr>
        <sz val="12"/>
        <color theme="1"/>
        <rFont val="Calibri"/>
        <family val="2"/>
      </rPr>
      <t>L,Brindar herramientas para la construcción de las tablas de retención documental TRD- para personal administrativo y  responsable de archivo con conocimientos básicos en gestión documental.</t>
    </r>
  </si>
  <si>
    <r>
      <t xml:space="preserve">1,9, </t>
    </r>
    <r>
      <rPr>
        <b/>
        <sz val="12"/>
        <color theme="1"/>
        <rFont val="Calibri"/>
        <family val="2"/>
      </rPr>
      <t>GESTIÓN DEL TALENTO HUMANO POR COMPETENCIAS – PEOPLE ANALYTICS</t>
    </r>
    <r>
      <rPr>
        <sz val="12"/>
        <color theme="1"/>
        <rFont val="Calibri"/>
        <family val="2"/>
      </rPr>
      <t>,uso estratégico de datos y análisis avanzados para tomar decisiones basadas en evidencia en RRHH, moviendo la gestión de la intuición a la objetividad, optimizando la selección, desarrollo, retención y desempeño, identificando perfiles por competencias y alineando el capital humano con objetivos de negocio a través de KPIs, para una — organización más ágil y competitiva.</t>
    </r>
  </si>
  <si>
    <r>
      <t>1,10.</t>
    </r>
    <r>
      <rPr>
        <b/>
        <sz val="12"/>
        <color theme="1"/>
        <rFont val="Calibri"/>
        <family val="2"/>
      </rPr>
      <t>ACTUALIZACIÓN EN DERECHO</t>
    </r>
    <r>
      <rPr>
        <sz val="12"/>
        <color theme="1"/>
        <rFont val="Calibri"/>
        <family val="2"/>
      </rPr>
      <t xml:space="preserve"> DISCIPLINARIO,Actualizar a los funcionarios en materia disciplinaria, pues con la promulgación del Código General Disciplinario -Ley 1952 de 2018, que derogó la Ley 734 de 2002- se introdujeron cambios importantes en la
materia tanto a nivel sustantivo como procedimental.</t>
    </r>
  </si>
  <si>
    <r>
      <t>1,11,</t>
    </r>
    <r>
      <rPr>
        <b/>
        <sz val="12"/>
        <color theme="1"/>
        <rFont val="Calibri"/>
        <family val="2"/>
      </rPr>
      <t>HABILIDADES DE NEGOCIACIÓN PARA LA DEFENSA JURÍDICA DEL ESTADO Y NUEVAS TECNOLOGÍAS DEL DERECHO</t>
    </r>
    <r>
      <rPr>
        <sz val="12"/>
        <color theme="1"/>
        <rFont val="Calibri"/>
        <family val="2"/>
      </rPr>
      <t>,Capacitar a servidores en habilidades blandas (persuasión, empatía,
manejo de emociones) y uso
Defensa de herramientas tecnológicas para una defensa, más eficiente y estratégica, optimizando acuerdos y minimizando el daño antijuridico.</t>
    </r>
  </si>
  <si>
    <r>
      <rPr>
        <b/>
        <sz val="12"/>
        <color theme="1"/>
        <rFont val="Calibri"/>
        <family val="2"/>
      </rPr>
      <t>1,12,CONCILIACIONES Y MECANISMOS DE RESOLUCIÓN DE CONFLICTOS, LEY 2220 DE 2022 Y FUNCIONES DE LOS COMITÉS DE CONVIVENCIA LABORAL</t>
    </r>
    <r>
      <rPr>
        <sz val="12"/>
        <color theme="1"/>
        <rFont val="Calibri"/>
        <family val="2"/>
      </rPr>
      <t>,capacitar en el nuevo Estatuto de Conciliación (Ley2220/2022), modernizando la  gestión de conflictos mediante  la autocomposición, acceso a la de conflictos justicia, celeridad y principios  de neutralidad, y las funciones del Comité de Convivencia Laboral (Ley 1010/2006) actualizadas a 2025, para resolver el acoso laboral, fomentando el dialogo, la confidencialidad  planes de mejora, usando herramientas tecnológicas para una justicia más ágil y eficiente, fortaleciendo la convivencia pacífica y la cultura de paz.</t>
    </r>
  </si>
  <si>
    <r>
      <t>1,13F</t>
    </r>
    <r>
      <rPr>
        <b/>
        <sz val="12"/>
        <color theme="1"/>
        <rFont val="Calibri"/>
        <family val="2"/>
      </rPr>
      <t>UNCIONES Y ROLES DE LAS COMISIONES DE PERSONA</t>
    </r>
    <r>
      <rPr>
        <sz val="12"/>
        <color theme="1"/>
        <rFont val="Calibri"/>
        <family val="2"/>
      </rPr>
      <t>L Se centran en capacitar sobre el marco legal (Ley 1010 de 2006 y actualizaciones 2025), las funciones preventivas y conciliadoras de los CCL para; manejar el acoso laboral, y el de las comisiones en el bienestar general, utilizando herramientas de gestión del riesgo psicosocial para crear ambientes laborales sanos, respetuosas y dignos, incluyendo competencias como empatía, confidencialidad y resolución de conflictos.</t>
    </r>
  </si>
  <si>
    <t>2, Coordinador</t>
  </si>
  <si>
    <t>Mes</t>
  </si>
  <si>
    <t>3, Apoyo logistico</t>
  </si>
  <si>
    <t>Apoyo logístico y operativo integral para la ejecución del plan de capacitación, que incluye gestión de jornadas, registro de asistencia, coordinación de espacios físicos o virtuales, gestión en el suministro de servicio de catering (cuando aplique), soporte a participantes y docentes y consolidación de evidencias.</t>
  </si>
  <si>
    <t>Servicio Global por el termino de duración y desarrollo de las actividades objeto del contrato</t>
  </si>
  <si>
    <t>4, Servicio Streaming</t>
  </si>
  <si>
    <t xml:space="preserve"> Profesional con título de postgrado y mínimo tres (3) años de experiencia en dirección de planes institucionales de capacitación en entidades públicas Dedicación del 50% al proyecto.</t>
  </si>
  <si>
    <t xml:space="preserve">Coordinación general del contrato, articulación institucional, supervisión académica y administrativa, control del cronograma, validación de entregables e interlocución con la Universidad. Responsable de informes de seguimiento y final, gestión de emisión de facturas para pago a la Universidad, trámite de acta de liquidación del contrato.  </t>
  </si>
  <si>
    <t>Prestación del servicio de transmisión en vivo para sesiones virtuales, incluyendo plataforma tecnológica, soporte técnico, grabación de sesiones y disponibilidad durante el desarrollo de los módulos.</t>
  </si>
  <si>
    <t>Sesiones</t>
  </si>
  <si>
    <t>5, Refregerios</t>
  </si>
  <si>
    <t xml:space="preserve">Suministro de refrigerios para participantes en sesión presencial, cumpliendo condiciones de calidad, higiene y oportunidad. Estos refrigerios a criterio del contratante y la posibilidad de variar entre Amasijos y Panadería Tradicional, Empanadas, Pasteles y Fritos, Hojaldres, Pasabocas Salados y Repostería y Dulces. Además de jugo natural o néctar de fruta o gaseosa.
</t>
  </si>
  <si>
    <t>Unidad</t>
  </si>
  <si>
    <t>6, Cartificados</t>
  </si>
  <si>
    <t>Certificados de asistencia acorde con las especificaciones contractuales y directrices de la Universidad</t>
  </si>
  <si>
    <t xml:space="preserve">No. Participantes por capacitacion </t>
  </si>
  <si>
    <t>INVITACIÓN A COTIZAR   016 - 2026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</si>
</sst>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Calibri"/>
      <family val="2"/>
    </font>
    <font>
      <b/>
      <sz val="9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vertical="center" wrapText="1"/>
    </xf>
    <xf numFmtId="3" fontId="15" fillId="0" borderId="13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3" fontId="15" fillId="0" borderId="12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8" xfId="0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0" xfId="0" applyFont="1" applyAlignment="1">
      <alignment horizontal="justify" vertical="center"/>
    </xf>
    <xf numFmtId="3" fontId="15" fillId="0" borderId="6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justify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15" fillId="0" borderId="1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1" fontId="4" fillId="0" borderId="4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4819986-6476-402D-8D83-471A15F695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DD12-C646-4BAC-85A6-2BF96663AEC7}">
  <dimension ref="A1:Q50"/>
  <sheetViews>
    <sheetView tabSelected="1" zoomScale="60" zoomScaleNormal="60" workbookViewId="0">
      <selection activeCell="D14" sqref="D14:D29"/>
    </sheetView>
  </sheetViews>
  <sheetFormatPr baseColWidth="10" defaultRowHeight="14.4" x14ac:dyDescent="0.3"/>
  <cols>
    <col min="1" max="1" width="4.109375" bestFit="1" customWidth="1"/>
    <col min="2" max="2" width="39.109375" customWidth="1"/>
    <col min="3" max="3" width="37.33203125" customWidth="1"/>
    <col min="4" max="5" width="48.44140625" customWidth="1"/>
    <col min="6" max="6" width="52.6640625" customWidth="1"/>
    <col min="7" max="7" width="13.88671875" customWidth="1"/>
    <col min="8" max="8" width="11.33203125" customWidth="1"/>
    <col min="9" max="9" width="15.5546875" customWidth="1"/>
    <col min="10" max="10" width="17.6640625" style="40" customWidth="1"/>
    <col min="11" max="11" width="14.6640625" customWidth="1"/>
    <col min="12" max="12" width="13.88671875" customWidth="1"/>
    <col min="13" max="13" width="13.44140625" customWidth="1"/>
    <col min="14" max="14" width="14.5546875" customWidth="1"/>
    <col min="15" max="15" width="13.6640625" customWidth="1"/>
    <col min="16" max="16" width="13.33203125" customWidth="1"/>
  </cols>
  <sheetData>
    <row r="1" spans="1:17" x14ac:dyDescent="0.3">
      <c r="A1" s="95"/>
      <c r="B1" s="96"/>
      <c r="C1" s="97"/>
      <c r="D1" s="103" t="s">
        <v>0</v>
      </c>
      <c r="E1" s="104"/>
      <c r="F1" s="104"/>
      <c r="G1" s="96"/>
      <c r="H1" s="96"/>
      <c r="I1" s="96"/>
      <c r="J1" s="96"/>
      <c r="K1" s="96"/>
      <c r="L1" s="96"/>
      <c r="M1" s="96"/>
      <c r="N1" s="97"/>
      <c r="O1" s="106" t="s">
        <v>1</v>
      </c>
      <c r="P1" s="85"/>
      <c r="Q1" s="86"/>
    </row>
    <row r="2" spans="1:17" x14ac:dyDescent="0.3">
      <c r="A2" s="98"/>
      <c r="B2" s="78"/>
      <c r="C2" s="99"/>
      <c r="D2" s="98"/>
      <c r="E2" s="105"/>
      <c r="F2" s="105"/>
      <c r="G2" s="78"/>
      <c r="H2" s="78"/>
      <c r="I2" s="78"/>
      <c r="J2" s="78"/>
      <c r="K2" s="78"/>
      <c r="L2" s="78"/>
      <c r="M2" s="78"/>
      <c r="N2" s="99"/>
      <c r="O2" s="106" t="s">
        <v>2</v>
      </c>
      <c r="P2" s="85"/>
      <c r="Q2" s="86"/>
    </row>
    <row r="3" spans="1:17" x14ac:dyDescent="0.3">
      <c r="A3" s="98"/>
      <c r="B3" s="78"/>
      <c r="C3" s="99"/>
      <c r="D3" s="98"/>
      <c r="E3" s="105"/>
      <c r="F3" s="105"/>
      <c r="G3" s="78"/>
      <c r="H3" s="78"/>
      <c r="I3" s="78"/>
      <c r="J3" s="78"/>
      <c r="K3" s="78"/>
      <c r="L3" s="78"/>
      <c r="M3" s="78"/>
      <c r="N3" s="99"/>
      <c r="O3" s="106" t="s">
        <v>3</v>
      </c>
      <c r="P3" s="85"/>
      <c r="Q3" s="86"/>
    </row>
    <row r="4" spans="1:17" x14ac:dyDescent="0.3">
      <c r="A4" s="100"/>
      <c r="B4" s="101"/>
      <c r="C4" s="102"/>
      <c r="D4" s="100"/>
      <c r="E4" s="101"/>
      <c r="F4" s="101"/>
      <c r="G4" s="101"/>
      <c r="H4" s="101"/>
      <c r="I4" s="101"/>
      <c r="J4" s="101"/>
      <c r="K4" s="101"/>
      <c r="L4" s="101"/>
      <c r="M4" s="101"/>
      <c r="N4" s="102"/>
      <c r="O4" s="106" t="s">
        <v>4</v>
      </c>
      <c r="P4" s="85"/>
      <c r="Q4" s="86"/>
    </row>
    <row r="5" spans="1:17" x14ac:dyDescent="0.3">
      <c r="A5" s="1"/>
      <c r="B5" s="1"/>
      <c r="C5" s="1"/>
      <c r="D5" s="2"/>
      <c r="E5" s="2"/>
      <c r="F5" s="2"/>
      <c r="G5" s="2"/>
      <c r="H5" s="2"/>
      <c r="I5" s="2"/>
      <c r="J5" s="39"/>
      <c r="K5" s="3"/>
      <c r="L5" s="1"/>
      <c r="M5" s="4"/>
      <c r="N5" s="4"/>
      <c r="O5" s="4"/>
      <c r="P5" s="4"/>
      <c r="Q5" s="1"/>
    </row>
    <row r="6" spans="1:17" x14ac:dyDescent="0.3">
      <c r="Q6" s="1"/>
    </row>
    <row r="7" spans="1:17" x14ac:dyDescent="0.3">
      <c r="A7" s="5"/>
      <c r="B7" s="5"/>
      <c r="C7" s="5"/>
      <c r="D7" s="5"/>
      <c r="E7" s="5"/>
      <c r="F7" s="5"/>
      <c r="G7" s="5"/>
      <c r="H7" s="5"/>
      <c r="I7" s="5"/>
      <c r="J7" s="41"/>
      <c r="K7" s="5"/>
      <c r="L7" s="5"/>
      <c r="M7" s="5"/>
      <c r="N7" s="5"/>
      <c r="O7" s="5"/>
      <c r="P7" s="5"/>
      <c r="Q7" s="1"/>
    </row>
    <row r="8" spans="1:17" x14ac:dyDescent="0.3">
      <c r="A8" s="108" t="s">
        <v>101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1"/>
    </row>
    <row r="9" spans="1:17" x14ac:dyDescent="0.3">
      <c r="A9" s="109" t="s">
        <v>5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1"/>
    </row>
    <row r="10" spans="1:17" x14ac:dyDescent="0.3">
      <c r="A10" s="110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1"/>
    </row>
    <row r="11" spans="1:17" x14ac:dyDescent="0.3">
      <c r="A11" s="111" t="s">
        <v>6</v>
      </c>
      <c r="B11" s="111" t="s">
        <v>7</v>
      </c>
      <c r="C11" s="111" t="s">
        <v>8</v>
      </c>
      <c r="D11" s="111" t="s">
        <v>9</v>
      </c>
      <c r="E11" s="34"/>
      <c r="F11" s="34"/>
      <c r="G11" s="6" t="s">
        <v>10</v>
      </c>
      <c r="H11" s="33"/>
      <c r="I11" s="33"/>
      <c r="J11" s="42"/>
      <c r="K11" s="7" t="s">
        <v>11</v>
      </c>
      <c r="L11" s="8" t="s">
        <v>12</v>
      </c>
      <c r="M11" s="9" t="s">
        <v>13</v>
      </c>
      <c r="N11" s="9" t="s">
        <v>14</v>
      </c>
      <c r="O11" s="9" t="s">
        <v>15</v>
      </c>
      <c r="P11" s="9" t="s">
        <v>16</v>
      </c>
      <c r="Q11" s="1"/>
    </row>
    <row r="12" spans="1:17" ht="43.2" x14ac:dyDescent="0.3">
      <c r="A12" s="112"/>
      <c r="B12" s="112"/>
      <c r="C12" s="112"/>
      <c r="D12" s="112"/>
      <c r="E12" s="37" t="s">
        <v>41</v>
      </c>
      <c r="F12" s="37" t="s">
        <v>44</v>
      </c>
      <c r="G12" s="113" t="s">
        <v>39</v>
      </c>
      <c r="H12" s="46" t="s">
        <v>53</v>
      </c>
      <c r="I12" s="46" t="s">
        <v>71</v>
      </c>
      <c r="J12" s="111" t="s">
        <v>100</v>
      </c>
      <c r="K12" s="111" t="s">
        <v>17</v>
      </c>
      <c r="L12" s="111" t="s">
        <v>18</v>
      </c>
      <c r="M12" s="10" t="s">
        <v>19</v>
      </c>
      <c r="N12" s="10" t="s">
        <v>20</v>
      </c>
      <c r="O12" s="10" t="s">
        <v>21</v>
      </c>
      <c r="P12" s="10" t="s">
        <v>22</v>
      </c>
      <c r="Q12" s="11"/>
    </row>
    <row r="13" spans="1:17" x14ac:dyDescent="0.3">
      <c r="A13" s="112"/>
      <c r="B13" s="112"/>
      <c r="C13" s="112"/>
      <c r="D13" s="112"/>
      <c r="E13" s="35"/>
      <c r="F13" s="35"/>
      <c r="G13" s="98"/>
      <c r="H13" s="46"/>
      <c r="I13" s="56"/>
      <c r="J13" s="114"/>
      <c r="K13" s="112"/>
      <c r="L13" s="112"/>
      <c r="M13" s="12" t="s">
        <v>23</v>
      </c>
      <c r="N13" s="12" t="s">
        <v>24</v>
      </c>
      <c r="O13" s="12" t="s">
        <v>25</v>
      </c>
      <c r="P13" s="12" t="s">
        <v>26</v>
      </c>
      <c r="Q13" s="11"/>
    </row>
    <row r="14" spans="1:17" ht="375.75" customHeight="1" x14ac:dyDescent="0.3">
      <c r="A14" s="104">
        <v>1</v>
      </c>
      <c r="B14" s="74" t="s">
        <v>38</v>
      </c>
      <c r="C14" s="79" t="s">
        <v>42</v>
      </c>
      <c r="D14" s="79" t="s">
        <v>43</v>
      </c>
      <c r="E14" s="54" t="s">
        <v>72</v>
      </c>
      <c r="F14" s="55" t="s">
        <v>45</v>
      </c>
      <c r="G14" s="53" t="s">
        <v>40</v>
      </c>
      <c r="H14" s="53">
        <v>8</v>
      </c>
      <c r="I14" s="14" t="s">
        <v>54</v>
      </c>
      <c r="J14" s="53">
        <v>20</v>
      </c>
      <c r="K14" s="47"/>
      <c r="L14" s="16"/>
      <c r="M14" s="15" t="e">
        <f>G14*K14</f>
        <v>#VALUE!</v>
      </c>
      <c r="N14" s="15">
        <f t="shared" ref="N14:N34" si="0">K14*L14</f>
        <v>0</v>
      </c>
      <c r="O14" s="15">
        <f t="shared" ref="O14:O34" si="1">K14+N14</f>
        <v>0</v>
      </c>
      <c r="P14" s="15" t="e">
        <f>O14*G14</f>
        <v>#VALUE!</v>
      </c>
      <c r="Q14" s="11"/>
    </row>
    <row r="15" spans="1:17" ht="174.75" customHeight="1" x14ac:dyDescent="0.3">
      <c r="A15" s="115"/>
      <c r="B15" s="75"/>
      <c r="C15" s="80"/>
      <c r="D15" s="80"/>
      <c r="E15" s="58" t="s">
        <v>73</v>
      </c>
      <c r="F15" s="54" t="s">
        <v>46</v>
      </c>
      <c r="G15" s="53" t="s">
        <v>40</v>
      </c>
      <c r="H15" s="53">
        <v>25</v>
      </c>
      <c r="I15" s="57" t="s">
        <v>55</v>
      </c>
      <c r="J15" s="57">
        <v>15</v>
      </c>
      <c r="K15" s="49"/>
      <c r="L15" s="48"/>
      <c r="M15" s="15"/>
      <c r="N15" s="15"/>
      <c r="O15" s="15"/>
      <c r="P15" s="15"/>
      <c r="Q15" s="11"/>
    </row>
    <row r="16" spans="1:17" ht="174.75" customHeight="1" x14ac:dyDescent="0.3">
      <c r="A16" s="115"/>
      <c r="B16" s="75"/>
      <c r="C16" s="80"/>
      <c r="D16" s="80"/>
      <c r="E16" s="55" t="s">
        <v>74</v>
      </c>
      <c r="F16" s="54" t="s">
        <v>47</v>
      </c>
      <c r="G16" s="53" t="s">
        <v>40</v>
      </c>
      <c r="H16" s="53">
        <v>20</v>
      </c>
      <c r="I16" s="53" t="s">
        <v>55</v>
      </c>
      <c r="J16" s="53">
        <v>20</v>
      </c>
      <c r="K16" s="50"/>
      <c r="L16" s="16"/>
      <c r="M16" s="15"/>
      <c r="N16" s="15"/>
      <c r="O16" s="15"/>
      <c r="P16" s="15"/>
      <c r="Q16" s="11"/>
    </row>
    <row r="17" spans="1:17" ht="174.75" customHeight="1" x14ac:dyDescent="0.3">
      <c r="A17" s="115"/>
      <c r="B17" s="75"/>
      <c r="C17" s="80"/>
      <c r="D17" s="80"/>
      <c r="E17" s="58" t="s">
        <v>75</v>
      </c>
      <c r="F17" s="54" t="s">
        <v>48</v>
      </c>
      <c r="G17" s="53" t="s">
        <v>40</v>
      </c>
      <c r="H17" s="53">
        <v>20</v>
      </c>
      <c r="I17" s="53" t="s">
        <v>55</v>
      </c>
      <c r="J17" s="53">
        <v>20</v>
      </c>
      <c r="K17" s="51"/>
      <c r="L17" s="16"/>
      <c r="M17" s="15"/>
      <c r="N17" s="15"/>
      <c r="O17" s="15"/>
      <c r="P17" s="15"/>
      <c r="Q17" s="11"/>
    </row>
    <row r="18" spans="1:17" ht="174.75" customHeight="1" x14ac:dyDescent="0.3">
      <c r="A18" s="115"/>
      <c r="B18" s="75"/>
      <c r="C18" s="80"/>
      <c r="D18" s="81"/>
      <c r="E18" s="63" t="s">
        <v>76</v>
      </c>
      <c r="F18" s="55" t="s">
        <v>49</v>
      </c>
      <c r="G18" s="53" t="s">
        <v>40</v>
      </c>
      <c r="H18" s="53">
        <v>20</v>
      </c>
      <c r="I18" s="53" t="s">
        <v>55</v>
      </c>
      <c r="J18" s="53">
        <v>20</v>
      </c>
      <c r="K18" s="51"/>
      <c r="L18" s="16"/>
      <c r="M18" s="15"/>
      <c r="N18" s="15"/>
      <c r="O18" s="15"/>
      <c r="P18" s="15"/>
      <c r="Q18" s="11"/>
    </row>
    <row r="19" spans="1:17" ht="174.75" customHeight="1" x14ac:dyDescent="0.3">
      <c r="A19" s="115"/>
      <c r="B19" s="75"/>
      <c r="C19" s="80"/>
      <c r="D19" s="81"/>
      <c r="E19" s="65" t="s">
        <v>77</v>
      </c>
      <c r="F19" s="64" t="s">
        <v>50</v>
      </c>
      <c r="G19" s="53" t="s">
        <v>40</v>
      </c>
      <c r="H19" s="53">
        <v>15</v>
      </c>
      <c r="I19" s="53" t="s">
        <v>55</v>
      </c>
      <c r="J19" s="53">
        <v>20</v>
      </c>
      <c r="K19" s="15"/>
      <c r="L19" s="16"/>
      <c r="M19" s="15"/>
      <c r="N19" s="15"/>
      <c r="O19" s="15"/>
      <c r="P19" s="15"/>
      <c r="Q19" s="11"/>
    </row>
    <row r="20" spans="1:17" ht="174.75" customHeight="1" x14ac:dyDescent="0.3">
      <c r="A20" s="115"/>
      <c r="B20" s="75"/>
      <c r="C20" s="80"/>
      <c r="D20" s="80"/>
      <c r="E20" s="59" t="s">
        <v>78</v>
      </c>
      <c r="F20" s="54" t="s">
        <v>51</v>
      </c>
      <c r="G20" s="53" t="s">
        <v>52</v>
      </c>
      <c r="H20" s="53">
        <v>4</v>
      </c>
      <c r="I20" s="60" t="s">
        <v>56</v>
      </c>
      <c r="J20" s="60">
        <v>20</v>
      </c>
      <c r="K20" s="15"/>
      <c r="L20" s="16"/>
      <c r="M20" s="15"/>
      <c r="N20" s="15"/>
      <c r="O20" s="15"/>
      <c r="P20" s="15"/>
      <c r="Q20" s="11"/>
    </row>
    <row r="21" spans="1:17" ht="143.25" customHeight="1" x14ac:dyDescent="0.3">
      <c r="A21" s="115"/>
      <c r="B21" s="75"/>
      <c r="C21" s="80"/>
      <c r="D21" s="80"/>
      <c r="E21" s="54" t="s">
        <v>79</v>
      </c>
      <c r="F21" s="54" t="s">
        <v>57</v>
      </c>
      <c r="G21" s="53" t="s">
        <v>52</v>
      </c>
      <c r="H21" s="57">
        <v>20</v>
      </c>
      <c r="I21" s="61" t="s">
        <v>55</v>
      </c>
      <c r="J21" s="61">
        <v>20</v>
      </c>
      <c r="K21" s="52"/>
      <c r="L21" s="16"/>
      <c r="M21" s="15"/>
      <c r="N21" s="15">
        <f t="shared" si="0"/>
        <v>0</v>
      </c>
      <c r="O21" s="15">
        <f t="shared" si="1"/>
        <v>0</v>
      </c>
      <c r="P21" s="15" t="e">
        <f t="shared" ref="P21:P34" si="2">O21*G21</f>
        <v>#VALUE!</v>
      </c>
      <c r="Q21" s="11"/>
    </row>
    <row r="22" spans="1:17" ht="243.75" customHeight="1" x14ac:dyDescent="0.3">
      <c r="A22" s="115"/>
      <c r="B22" s="75"/>
      <c r="C22" s="80"/>
      <c r="D22" s="80"/>
      <c r="E22" s="54" t="s">
        <v>80</v>
      </c>
      <c r="F22" s="54" t="s">
        <v>58</v>
      </c>
      <c r="G22" s="53" t="s">
        <v>52</v>
      </c>
      <c r="H22" s="53">
        <v>20</v>
      </c>
      <c r="I22" s="62" t="s">
        <v>55</v>
      </c>
      <c r="J22" s="62">
        <v>35</v>
      </c>
      <c r="K22" s="15"/>
      <c r="L22" s="16"/>
      <c r="M22" s="15" t="e">
        <f>G22*K22</f>
        <v>#VALUE!</v>
      </c>
      <c r="N22" s="15">
        <f t="shared" si="0"/>
        <v>0</v>
      </c>
      <c r="O22" s="15">
        <f t="shared" si="1"/>
        <v>0</v>
      </c>
      <c r="P22" s="15" t="e">
        <f>O22*G22</f>
        <v>#VALUE!</v>
      </c>
      <c r="Q22" s="11"/>
    </row>
    <row r="23" spans="1:17" ht="198.75" customHeight="1" x14ac:dyDescent="0.3">
      <c r="A23" s="115"/>
      <c r="B23" s="75"/>
      <c r="C23" s="80"/>
      <c r="D23" s="80"/>
      <c r="E23" s="54" t="s">
        <v>81</v>
      </c>
      <c r="F23" s="54" t="s">
        <v>59</v>
      </c>
      <c r="G23" s="53" t="s">
        <v>52</v>
      </c>
      <c r="H23" s="53">
        <v>15</v>
      </c>
      <c r="I23" s="53" t="s">
        <v>55</v>
      </c>
      <c r="J23" s="53">
        <v>15</v>
      </c>
      <c r="K23" s="15"/>
      <c r="L23" s="16"/>
      <c r="M23" s="15" t="e">
        <f>G23*K23</f>
        <v>#VALUE!</v>
      </c>
      <c r="N23" s="15">
        <f t="shared" si="0"/>
        <v>0</v>
      </c>
      <c r="O23" s="15">
        <f t="shared" si="1"/>
        <v>0</v>
      </c>
      <c r="P23" s="15" t="e">
        <f t="shared" si="2"/>
        <v>#VALUE!</v>
      </c>
      <c r="Q23" s="11"/>
    </row>
    <row r="24" spans="1:17" ht="233.25" customHeight="1" x14ac:dyDescent="0.3">
      <c r="A24" s="115"/>
      <c r="B24" s="75"/>
      <c r="C24" s="80"/>
      <c r="D24" s="80"/>
      <c r="E24" s="54" t="s">
        <v>82</v>
      </c>
      <c r="F24" s="54" t="s">
        <v>60</v>
      </c>
      <c r="G24" s="53" t="s">
        <v>52</v>
      </c>
      <c r="H24" s="53">
        <v>4</v>
      </c>
      <c r="I24" s="53" t="s">
        <v>56</v>
      </c>
      <c r="J24" s="53">
        <v>15</v>
      </c>
      <c r="K24" s="15"/>
      <c r="L24" s="16"/>
      <c r="M24" s="15"/>
      <c r="N24" s="15"/>
      <c r="O24" s="15"/>
      <c r="P24" s="15"/>
      <c r="Q24" s="11"/>
    </row>
    <row r="25" spans="1:17" ht="315.75" customHeight="1" x14ac:dyDescent="0.3">
      <c r="A25" s="115"/>
      <c r="B25" s="75"/>
      <c r="C25" s="80"/>
      <c r="D25" s="80"/>
      <c r="E25" s="54" t="s">
        <v>83</v>
      </c>
      <c r="F25" s="54" t="s">
        <v>61</v>
      </c>
      <c r="G25" s="53" t="s">
        <v>52</v>
      </c>
      <c r="H25" s="53">
        <v>4</v>
      </c>
      <c r="I25" s="53" t="s">
        <v>62</v>
      </c>
      <c r="J25" s="53">
        <v>96</v>
      </c>
      <c r="K25" s="15"/>
      <c r="L25" s="16"/>
      <c r="M25" s="15"/>
      <c r="N25" s="15"/>
      <c r="O25" s="15"/>
      <c r="P25" s="15"/>
      <c r="Q25" s="11"/>
    </row>
    <row r="26" spans="1:17" ht="253.5" customHeight="1" x14ac:dyDescent="0.3">
      <c r="A26" s="115"/>
      <c r="B26" s="75"/>
      <c r="C26" s="80"/>
      <c r="D26" s="80"/>
      <c r="E26" s="54" t="s">
        <v>84</v>
      </c>
      <c r="F26" s="54" t="s">
        <v>64</v>
      </c>
      <c r="G26" s="53" t="s">
        <v>63</v>
      </c>
      <c r="H26" s="53">
        <v>4</v>
      </c>
      <c r="I26" s="53" t="s">
        <v>62</v>
      </c>
      <c r="J26" s="53">
        <v>96</v>
      </c>
      <c r="K26" s="15"/>
      <c r="L26" s="16"/>
      <c r="M26" s="15"/>
      <c r="N26" s="15"/>
      <c r="O26" s="15"/>
      <c r="P26" s="15"/>
      <c r="Q26" s="11"/>
    </row>
    <row r="27" spans="1:17" ht="253.5" customHeight="1" x14ac:dyDescent="0.3">
      <c r="A27" s="115"/>
      <c r="B27" s="75"/>
      <c r="C27" s="80"/>
      <c r="D27" s="80"/>
      <c r="E27" s="13" t="s">
        <v>66</v>
      </c>
      <c r="F27" s="13" t="s">
        <v>65</v>
      </c>
      <c r="G27" s="14" t="s">
        <v>63</v>
      </c>
      <c r="H27" s="14">
        <v>15</v>
      </c>
      <c r="I27" s="53" t="s">
        <v>62</v>
      </c>
      <c r="J27" s="53">
        <v>20</v>
      </c>
      <c r="K27" s="15"/>
      <c r="L27" s="16"/>
      <c r="M27" s="15"/>
      <c r="N27" s="15"/>
      <c r="O27" s="15"/>
      <c r="P27" s="15"/>
      <c r="Q27" s="11"/>
    </row>
    <row r="28" spans="1:17" ht="253.5" customHeight="1" x14ac:dyDescent="0.3">
      <c r="A28" s="115"/>
      <c r="B28" s="75"/>
      <c r="C28" s="80"/>
      <c r="D28" s="80"/>
      <c r="E28" s="54" t="s">
        <v>67</v>
      </c>
      <c r="F28" s="13" t="s">
        <v>68</v>
      </c>
      <c r="G28" s="14" t="s">
        <v>63</v>
      </c>
      <c r="H28" s="14">
        <v>4</v>
      </c>
      <c r="I28" s="53" t="s">
        <v>62</v>
      </c>
      <c r="J28" s="53">
        <v>15</v>
      </c>
      <c r="K28" s="15"/>
      <c r="L28" s="16"/>
      <c r="M28" s="15"/>
      <c r="N28" s="15"/>
      <c r="O28" s="15"/>
      <c r="P28" s="15"/>
      <c r="Q28" s="11"/>
    </row>
    <row r="29" spans="1:17" ht="173.25" customHeight="1" x14ac:dyDescent="0.3">
      <c r="A29" s="115"/>
      <c r="B29" s="75"/>
      <c r="C29" s="82"/>
      <c r="D29" s="82"/>
      <c r="E29" s="13" t="s">
        <v>69</v>
      </c>
      <c r="F29" s="55" t="s">
        <v>70</v>
      </c>
      <c r="G29" s="14" t="s">
        <v>63</v>
      </c>
      <c r="H29" s="53">
        <v>20</v>
      </c>
      <c r="I29" s="53" t="s">
        <v>55</v>
      </c>
      <c r="J29" s="53">
        <v>15</v>
      </c>
      <c r="K29" s="15"/>
      <c r="L29" s="16"/>
      <c r="M29" s="15"/>
      <c r="N29" s="15"/>
      <c r="O29" s="15"/>
      <c r="P29" s="15"/>
      <c r="Q29" s="11"/>
    </row>
    <row r="30" spans="1:17" ht="206.25" customHeight="1" x14ac:dyDescent="0.3">
      <c r="A30" s="115"/>
      <c r="B30" s="75"/>
      <c r="C30" s="67" t="s">
        <v>85</v>
      </c>
      <c r="D30" s="38"/>
      <c r="E30" s="66" t="s">
        <v>92</v>
      </c>
      <c r="F30" s="68" t="s">
        <v>91</v>
      </c>
      <c r="G30" s="71" t="s">
        <v>86</v>
      </c>
      <c r="H30" s="53">
        <v>6</v>
      </c>
      <c r="I30" s="53"/>
      <c r="J30" s="53"/>
      <c r="K30" s="15"/>
      <c r="L30" s="16"/>
      <c r="M30" s="15"/>
      <c r="N30" s="15"/>
      <c r="O30" s="15"/>
      <c r="P30" s="15"/>
      <c r="Q30" s="11"/>
    </row>
    <row r="31" spans="1:17" ht="193.5" customHeight="1" x14ac:dyDescent="0.3">
      <c r="A31" s="115"/>
      <c r="B31" s="75"/>
      <c r="C31" s="67" t="s">
        <v>87</v>
      </c>
      <c r="D31" s="38"/>
      <c r="E31" s="66" t="s">
        <v>88</v>
      </c>
      <c r="F31" s="63"/>
      <c r="G31" s="72" t="s">
        <v>89</v>
      </c>
      <c r="H31" s="70"/>
      <c r="I31" s="53"/>
      <c r="J31" s="53"/>
      <c r="K31" s="15"/>
      <c r="L31" s="16"/>
      <c r="M31" s="15"/>
      <c r="N31" s="15"/>
      <c r="O31" s="15"/>
      <c r="P31" s="15"/>
      <c r="Q31" s="11"/>
    </row>
    <row r="32" spans="1:17" ht="171" customHeight="1" x14ac:dyDescent="0.3">
      <c r="A32" s="115"/>
      <c r="B32" s="75"/>
      <c r="C32" s="73" t="s">
        <v>90</v>
      </c>
      <c r="D32" s="38"/>
      <c r="E32" s="62" t="s">
        <v>93</v>
      </c>
      <c r="F32" s="63"/>
      <c r="G32" s="69" t="s">
        <v>94</v>
      </c>
      <c r="H32" s="53">
        <v>29</v>
      </c>
      <c r="I32" s="53"/>
      <c r="J32" s="53"/>
      <c r="K32" s="15"/>
      <c r="L32" s="16"/>
      <c r="M32" s="15"/>
      <c r="N32" s="15"/>
      <c r="O32" s="15"/>
      <c r="P32" s="15"/>
      <c r="Q32" s="11"/>
    </row>
    <row r="33" spans="1:17" ht="195" customHeight="1" x14ac:dyDescent="0.3">
      <c r="A33" s="115"/>
      <c r="B33" s="75"/>
      <c r="C33" s="73" t="s">
        <v>95</v>
      </c>
      <c r="D33" s="38"/>
      <c r="E33" s="13" t="s">
        <v>96</v>
      </c>
      <c r="F33" s="55"/>
      <c r="G33" s="14" t="s">
        <v>97</v>
      </c>
      <c r="H33" s="53">
        <v>300</v>
      </c>
      <c r="I33" s="53"/>
      <c r="J33" s="53"/>
      <c r="K33" s="15"/>
      <c r="L33" s="16"/>
      <c r="M33" s="15"/>
      <c r="N33" s="15"/>
      <c r="O33" s="15"/>
      <c r="P33" s="15"/>
      <c r="Q33" s="11"/>
    </row>
    <row r="34" spans="1:17" ht="95.25" customHeight="1" x14ac:dyDescent="0.3">
      <c r="A34" s="116"/>
      <c r="B34" s="76"/>
      <c r="C34" s="73" t="s">
        <v>98</v>
      </c>
      <c r="D34" s="13"/>
      <c r="E34" s="54" t="s">
        <v>99</v>
      </c>
      <c r="F34" s="13"/>
      <c r="G34" s="14" t="s">
        <v>97</v>
      </c>
      <c r="H34" s="14">
        <v>762</v>
      </c>
      <c r="I34" s="14"/>
      <c r="J34" s="43"/>
      <c r="K34" s="15"/>
      <c r="L34" s="16"/>
      <c r="M34" s="15" t="e">
        <f>G34*K34</f>
        <v>#VALUE!</v>
      </c>
      <c r="N34" s="15">
        <f t="shared" si="0"/>
        <v>0</v>
      </c>
      <c r="O34" s="15">
        <f t="shared" si="1"/>
        <v>0</v>
      </c>
      <c r="P34" s="15" t="e">
        <f t="shared" si="2"/>
        <v>#VALUE!</v>
      </c>
      <c r="Q34" s="11"/>
    </row>
    <row r="35" spans="1:17" x14ac:dyDescent="0.3">
      <c r="A35" s="17"/>
      <c r="B35" s="11"/>
      <c r="C35" s="2"/>
      <c r="D35" s="2"/>
      <c r="E35" s="2"/>
      <c r="F35" s="2"/>
      <c r="G35" s="18"/>
      <c r="H35" s="18"/>
      <c r="I35" s="18"/>
      <c r="J35" s="44"/>
      <c r="K35" s="19"/>
      <c r="L35" s="2"/>
      <c r="M35" s="20" t="e">
        <f>SUM(M14:M34)</f>
        <v>#VALUE!</v>
      </c>
      <c r="N35" s="20">
        <f>SUM(N14:N34)</f>
        <v>0</v>
      </c>
      <c r="O35" s="20">
        <f>SUM(O14:O34)</f>
        <v>0</v>
      </c>
      <c r="P35" s="20" t="e">
        <f>SUM(P14:P34)</f>
        <v>#VALUE!</v>
      </c>
      <c r="Q35" s="11"/>
    </row>
    <row r="36" spans="1:17" x14ac:dyDescent="0.3">
      <c r="A36" s="17"/>
      <c r="B36" s="11"/>
      <c r="C36" s="2"/>
      <c r="D36" s="2"/>
      <c r="E36" s="2"/>
      <c r="F36" s="2"/>
      <c r="G36" s="2"/>
      <c r="H36" s="2"/>
      <c r="I36" s="2"/>
      <c r="J36" s="39"/>
      <c r="K36" s="21"/>
      <c r="L36" s="2"/>
      <c r="M36" s="20"/>
      <c r="N36" s="83"/>
      <c r="O36" s="78"/>
      <c r="P36" s="22"/>
      <c r="Q36" s="11"/>
    </row>
    <row r="37" spans="1:17" ht="15" thickBot="1" x14ac:dyDescent="0.35">
      <c r="A37" s="17"/>
      <c r="B37" s="77" t="s">
        <v>27</v>
      </c>
      <c r="C37" s="78"/>
      <c r="D37" s="23" t="e">
        <f>M35</f>
        <v>#VALUE!</v>
      </c>
      <c r="E37" s="36"/>
      <c r="F37" s="36"/>
      <c r="G37" s="17"/>
      <c r="H37" s="17"/>
      <c r="I37" s="17"/>
      <c r="J37" s="45"/>
      <c r="K37" s="21"/>
      <c r="L37" s="2"/>
      <c r="M37" s="20"/>
      <c r="N37" s="20"/>
      <c r="O37" s="20"/>
      <c r="P37" s="20"/>
      <c r="Q37" s="11"/>
    </row>
    <row r="38" spans="1:17" ht="15" thickBot="1" x14ac:dyDescent="0.35">
      <c r="A38" s="17"/>
      <c r="B38" s="77" t="s">
        <v>28</v>
      </c>
      <c r="C38" s="78"/>
      <c r="D38" s="23">
        <f>N35</f>
        <v>0</v>
      </c>
      <c r="E38" s="36"/>
      <c r="F38" s="36"/>
      <c r="G38" s="17"/>
      <c r="H38" s="17"/>
      <c r="I38" s="17"/>
      <c r="J38" s="45"/>
      <c r="K38" s="21"/>
      <c r="L38" s="2"/>
      <c r="M38" s="20"/>
      <c r="N38" s="20"/>
      <c r="O38" s="20"/>
      <c r="P38" s="20"/>
      <c r="Q38" s="11"/>
    </row>
    <row r="39" spans="1:17" ht="15" thickBot="1" x14ac:dyDescent="0.35">
      <c r="A39" s="17"/>
      <c r="B39" s="77" t="s">
        <v>29</v>
      </c>
      <c r="C39" s="78"/>
      <c r="D39" s="23" t="e">
        <f>P35</f>
        <v>#VALUE!</v>
      </c>
      <c r="E39" s="36"/>
      <c r="F39" s="36"/>
      <c r="G39" s="17"/>
      <c r="H39" s="17"/>
      <c r="I39" s="17"/>
      <c r="J39" s="45"/>
      <c r="K39" s="21"/>
      <c r="L39" s="2"/>
      <c r="M39" s="20"/>
      <c r="N39" s="20"/>
      <c r="O39" s="20"/>
      <c r="P39" s="20"/>
      <c r="Q39" s="11"/>
    </row>
    <row r="40" spans="1:17" x14ac:dyDescent="0.3">
      <c r="A40" s="17"/>
      <c r="B40" s="17"/>
      <c r="C40" s="2"/>
      <c r="D40" s="2"/>
      <c r="E40" s="2"/>
      <c r="F40" s="2"/>
      <c r="G40" s="2"/>
      <c r="H40" s="2"/>
      <c r="I40" s="2"/>
      <c r="J40" s="39"/>
      <c r="K40" s="21"/>
      <c r="L40" s="2"/>
      <c r="M40" s="20"/>
      <c r="N40" s="20"/>
      <c r="O40" s="20"/>
      <c r="P40" s="20"/>
      <c r="Q40" s="11"/>
    </row>
    <row r="41" spans="1:17" x14ac:dyDescent="0.3">
      <c r="A41" s="17"/>
      <c r="B41" s="17"/>
      <c r="C41" s="2"/>
      <c r="D41" s="2"/>
      <c r="E41" s="2"/>
      <c r="F41" s="2"/>
      <c r="G41" s="2"/>
      <c r="H41" s="2"/>
      <c r="I41" s="2"/>
      <c r="J41" s="39"/>
      <c r="K41" s="21"/>
      <c r="L41" s="2"/>
      <c r="M41" s="20"/>
      <c r="N41" s="20"/>
      <c r="O41" s="20"/>
      <c r="P41" s="20"/>
      <c r="Q41" s="11"/>
    </row>
    <row r="42" spans="1:17" x14ac:dyDescent="0.3">
      <c r="A42" s="17"/>
      <c r="B42" s="17"/>
      <c r="C42" s="2"/>
      <c r="D42" s="2"/>
      <c r="E42" s="2"/>
      <c r="F42" s="2"/>
      <c r="G42" s="2"/>
      <c r="H42" s="2"/>
      <c r="I42" s="2"/>
      <c r="J42" s="39"/>
      <c r="K42" s="21"/>
      <c r="L42" s="2"/>
      <c r="M42" s="20"/>
      <c r="N42" s="20"/>
      <c r="O42" s="20"/>
      <c r="P42" s="20"/>
      <c r="Q42" s="11"/>
    </row>
    <row r="43" spans="1:17" x14ac:dyDescent="0.3">
      <c r="A43" s="17"/>
      <c r="B43" s="17"/>
      <c r="C43" s="2"/>
      <c r="D43" s="117"/>
      <c r="E43" s="118"/>
      <c r="F43" s="118"/>
      <c r="G43" s="118"/>
      <c r="H43" s="118"/>
      <c r="I43" s="118"/>
      <c r="J43" s="118"/>
      <c r="K43" s="118"/>
      <c r="L43" s="119"/>
      <c r="M43" s="20"/>
      <c r="N43" s="20"/>
      <c r="O43" s="20"/>
      <c r="P43" s="20"/>
      <c r="Q43" s="11"/>
    </row>
    <row r="44" spans="1:17" ht="15" customHeight="1" x14ac:dyDescent="0.3">
      <c r="A44" s="24"/>
      <c r="B44" s="24"/>
      <c r="C44" s="25"/>
      <c r="D44" s="87" t="s">
        <v>30</v>
      </c>
      <c r="E44" s="87"/>
      <c r="F44" s="87"/>
      <c r="G44" s="87"/>
      <c r="H44" s="87"/>
      <c r="I44" s="87"/>
      <c r="J44" s="87"/>
      <c r="K44" s="87"/>
      <c r="L44" s="87"/>
      <c r="M44" s="26"/>
      <c r="N44" s="26"/>
      <c r="O44" s="26"/>
      <c r="P44" s="26"/>
      <c r="Q44" s="27"/>
    </row>
    <row r="45" spans="1:17" x14ac:dyDescent="0.3">
      <c r="A45" s="28"/>
      <c r="B45" s="29"/>
      <c r="C45" s="30"/>
      <c r="D45" s="30"/>
      <c r="E45" s="30"/>
      <c r="F45" s="30"/>
      <c r="G45" s="30"/>
      <c r="H45" s="30"/>
      <c r="I45" s="30"/>
      <c r="J45" s="30"/>
      <c r="K45" s="31"/>
      <c r="L45" s="28"/>
      <c r="M45" s="32"/>
      <c r="N45" s="32"/>
      <c r="O45" s="32"/>
      <c r="P45" s="32"/>
      <c r="Q45" s="28"/>
    </row>
    <row r="46" spans="1:17" x14ac:dyDescent="0.3">
      <c r="A46" s="88" t="s">
        <v>31</v>
      </c>
      <c r="B46" s="85"/>
      <c r="C46" s="86"/>
      <c r="D46" s="89" t="s">
        <v>32</v>
      </c>
      <c r="E46" s="90"/>
      <c r="F46" s="90"/>
      <c r="G46" s="90"/>
      <c r="H46" s="90"/>
      <c r="I46" s="90"/>
      <c r="J46" s="90"/>
      <c r="K46" s="90"/>
      <c r="L46" s="91"/>
      <c r="M46" s="89" t="s">
        <v>33</v>
      </c>
      <c r="N46" s="85"/>
      <c r="O46" s="85"/>
      <c r="P46" s="85"/>
      <c r="Q46" s="86"/>
    </row>
    <row r="47" spans="1:17" x14ac:dyDescent="0.3">
      <c r="A47" s="92" t="s">
        <v>34</v>
      </c>
      <c r="B47" s="85"/>
      <c r="C47" s="86"/>
      <c r="D47" s="84" t="s">
        <v>34</v>
      </c>
      <c r="E47" s="93"/>
      <c r="F47" s="93"/>
      <c r="G47" s="93"/>
      <c r="H47" s="93"/>
      <c r="I47" s="93"/>
      <c r="J47" s="93"/>
      <c r="K47" s="93"/>
      <c r="L47" s="94"/>
      <c r="M47" s="84" t="s">
        <v>35</v>
      </c>
      <c r="N47" s="85"/>
      <c r="O47" s="85"/>
      <c r="P47" s="85"/>
      <c r="Q47" s="86"/>
    </row>
    <row r="48" spans="1:17" x14ac:dyDescent="0.3">
      <c r="A48" s="92" t="s">
        <v>36</v>
      </c>
      <c r="B48" s="85"/>
      <c r="C48" s="86"/>
      <c r="D48" s="84" t="s">
        <v>36</v>
      </c>
      <c r="E48" s="93"/>
      <c r="F48" s="93"/>
      <c r="G48" s="93"/>
      <c r="H48" s="93"/>
      <c r="I48" s="93"/>
      <c r="J48" s="93"/>
      <c r="K48" s="93"/>
      <c r="L48" s="94"/>
      <c r="M48" s="84" t="s">
        <v>36</v>
      </c>
      <c r="N48" s="85"/>
      <c r="O48" s="85"/>
      <c r="P48" s="85"/>
      <c r="Q48" s="86"/>
    </row>
    <row r="49" spans="1:17" x14ac:dyDescent="0.3">
      <c r="A49" s="107" t="s">
        <v>37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</row>
    <row r="50" spans="1:17" x14ac:dyDescent="0.3">
      <c r="A50" s="1"/>
      <c r="B50" s="11"/>
      <c r="C50" s="2"/>
      <c r="D50" s="2"/>
      <c r="E50" s="2"/>
      <c r="F50" s="2"/>
      <c r="G50" s="2"/>
      <c r="H50" s="2"/>
      <c r="I50" s="2"/>
      <c r="J50" s="39"/>
      <c r="K50" s="3"/>
      <c r="L50" s="1"/>
      <c r="M50" s="4"/>
      <c r="N50" s="4"/>
      <c r="O50" s="4"/>
      <c r="P50" s="4"/>
      <c r="Q50" s="1"/>
    </row>
  </sheetData>
  <mergeCells count="37">
    <mergeCell ref="A49:Q49"/>
    <mergeCell ref="A8:P8"/>
    <mergeCell ref="A9:P9"/>
    <mergeCell ref="A10:P10"/>
    <mergeCell ref="A11:A13"/>
    <mergeCell ref="B11:B13"/>
    <mergeCell ref="C11:C13"/>
    <mergeCell ref="D11:D13"/>
    <mergeCell ref="G12:G13"/>
    <mergeCell ref="J12:J13"/>
    <mergeCell ref="K12:K13"/>
    <mergeCell ref="L12:L13"/>
    <mergeCell ref="A14:A34"/>
    <mergeCell ref="A48:C48"/>
    <mergeCell ref="D48:L48"/>
    <mergeCell ref="D43:L43"/>
    <mergeCell ref="A1:C4"/>
    <mergeCell ref="D1:N4"/>
    <mergeCell ref="O1:Q1"/>
    <mergeCell ref="O2:Q2"/>
    <mergeCell ref="O3:Q3"/>
    <mergeCell ref="O4:Q4"/>
    <mergeCell ref="M48:Q48"/>
    <mergeCell ref="D44:L44"/>
    <mergeCell ref="A46:C46"/>
    <mergeCell ref="D46:L46"/>
    <mergeCell ref="M46:Q46"/>
    <mergeCell ref="A47:C47"/>
    <mergeCell ref="D47:L47"/>
    <mergeCell ref="M47:Q47"/>
    <mergeCell ref="B14:B34"/>
    <mergeCell ref="B39:C39"/>
    <mergeCell ref="D14:D29"/>
    <mergeCell ref="C14:C29"/>
    <mergeCell ref="N36:O36"/>
    <mergeCell ref="B37:C37"/>
    <mergeCell ref="B38:C38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ASTRID RODRIGUEZ</cp:lastModifiedBy>
  <dcterms:created xsi:type="dcterms:W3CDTF">2026-03-05T17:56:19Z</dcterms:created>
  <dcterms:modified xsi:type="dcterms:W3CDTF">2026-06-05T18:03:54Z</dcterms:modified>
</cp:coreProperties>
</file>